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<sst xmlns="http://schemas.openxmlformats.org/spreadsheetml/2006/main" count="67" uniqueCount="42">
  <si>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ITEM DESCRIPTION</t>
  </si>
  <si>
    <t>QTY.</t>
  </si>
  <si>
    <t>UNIT</t>
  </si>
  <si>
    <t>UNIT COST $</t>
  </si>
  <si>
    <t>TOTAL COST $</t>
  </si>
  <si>
    <t>EARTHWORK</t>
  </si>
  <si>
    <t>C.Y.</t>
  </si>
  <si>
    <t>EA.</t>
  </si>
  <si>
    <t>SUBTOTAL</t>
  </si>
  <si>
    <t>EROSION/SEDIMENT CONTROL</t>
  </si>
  <si>
    <t xml:space="preserve">EROSION/SEDIMENT CONTROL </t>
  </si>
  <si>
    <t>PLAN</t>
  </si>
  <si>
    <t>BITUMINOUS CONCRETE</t>
  </si>
  <si>
    <t>PAVING AND STRIPING</t>
  </si>
  <si>
    <t>TON</t>
  </si>
  <si>
    <t>BITUMINOUS PAVING</t>
  </si>
  <si>
    <t>PAVEMENT STRIPING</t>
  </si>
  <si>
    <t>CURBING</t>
  </si>
  <si>
    <t>L.F.</t>
  </si>
  <si>
    <t>SEWERS, DRAINS, SITE PIPING</t>
  </si>
  <si>
    <t>VORTECHNICS UNIT</t>
  </si>
  <si>
    <t>CATCH BASINS</t>
  </si>
  <si>
    <t>PROJECT NAME:         Maine Medical Center / Congress Street, Portland</t>
  </si>
  <si>
    <t>CONCRETE SIDEWALKS</t>
  </si>
  <si>
    <t>S.F.</t>
  </si>
  <si>
    <t>SITE IMPROVEMENTS</t>
  </si>
  <si>
    <t>PARKING LOT LIGHTS</t>
  </si>
  <si>
    <t>LANDSCAPE WORK</t>
  </si>
  <si>
    <t>TREES (EVERGREENS)</t>
  </si>
  <si>
    <t>TREES (SHADING)</t>
  </si>
  <si>
    <t>LOAM &amp; SEED</t>
  </si>
  <si>
    <t xml:space="preserve">    GRAND SUBTOTAL</t>
  </si>
  <si>
    <t>ESTIMATE OF PROBABLE CONSTRUCTION COST</t>
  </si>
  <si>
    <t>COMMON EXCAVATION</t>
  </si>
  <si>
    <t>AGGREGATE SUBBASE</t>
  </si>
  <si>
    <t>AGGREGATE BASE</t>
  </si>
  <si>
    <t>REMOVALS</t>
  </si>
  <si>
    <t>DATE:                          8/10/2001</t>
  </si>
  <si>
    <t>PROJECT NUMBER:     01306</t>
  </si>
  <si>
    <t>VERTICAL GRANITE CURB</t>
  </si>
  <si>
    <t>12" STORM DRAIN</t>
  </si>
  <si>
    <t>CAPE COD CURBING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</si>
</sst>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2" xfId="0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2" xfId="0" applyBorder="1" applyAlignment="1">
      <alignment/>
    </xf>
    <xf numFmtId="0" fontId="2" fillId="0" borderId="3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8" fontId="3" fillId="0" borderId="22" xfId="0" applyNumberFormat="1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8" fontId="3" fillId="0" borderId="39" xfId="0" applyNumberFormat="1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38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8" fontId="3" fillId="0" borderId="27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9" xfId="0" applyFont="1" applyBorder="1" applyAlignment="1">
      <alignment horizontal="right"/>
    </xf>
    <xf numFmtId="0" fontId="4" fillId="0" borderId="33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3" fillId="0" borderId="4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 horizontal="right"/>
    </xf>
    <xf numFmtId="6" fontId="3" fillId="0" borderId="22" xfId="0" applyNumberFormat="1" applyFont="1" applyBorder="1" applyAlignment="1">
      <alignment horizontal="right"/>
    </xf>
    <xf numFmtId="8" fontId="3" fillId="0" borderId="39" xfId="0" applyNumberFormat="1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8" fontId="3" fillId="0" borderId="39" xfId="0" applyNumberFormat="1" applyFont="1" applyFill="1" applyBorder="1" applyAlignment="1">
      <alignment horizontal="right"/>
    </xf>
    <xf numFmtId="0" fontId="1" fillId="0" borderId="42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7"/>
  <sheetViews>
    <sheetView tabSelected="1" workbookViewId="0" topLeftCell="B58">
      <selection activeCell="L53" sqref="L53"/>
    </sheetView>
  </sheetViews>
  <sheetFormatPr defaultColWidth="9.140625" defaultRowHeight="12.75"/>
  <cols>
    <col min="1" max="1" width="8.7109375" style="0" hidden="1" customWidth="1"/>
    <col min="2" max="2" width="29.57421875" style="0" customWidth="1"/>
    <col min="3" max="3" width="9.140625" style="0" hidden="1" customWidth="1"/>
    <col min="4" max="4" width="11.140625" style="0" hidden="1" customWidth="1"/>
    <col min="7" max="7" width="13.140625" style="0" customWidth="1"/>
    <col min="8" max="8" width="0.85546875" style="0" hidden="1" customWidth="1"/>
    <col min="9" max="9" width="14.57421875" style="0" customWidth="1"/>
  </cols>
  <sheetData>
    <row r="1" ht="12.75">
      <c r="B1" s="3">
        <v>1306</v>
      </c>
    </row>
    <row r="3" ht="12.75">
      <c r="B3" s="1" t="s">
        <v>32</v>
      </c>
    </row>
    <row r="5" spans="2:7" ht="12.75">
      <c r="B5" s="1"/>
      <c r="G5" s="1"/>
    </row>
    <row r="6" ht="12.75">
      <c r="B6" s="1"/>
    </row>
    <row r="7" spans="2:4" ht="12.75">
      <c r="B7" s="3" t="s">
        <v>22</v>
      </c>
      <c r="D7" s="1"/>
    </row>
    <row r="8" spans="2:4" ht="12.75">
      <c r="B8" s="3" t="s">
        <v>38</v>
      </c>
      <c r="D8" s="1"/>
    </row>
    <row r="9" spans="2:4" ht="12.75">
      <c r="B9" s="4" t="s">
        <v>37</v>
      </c>
      <c r="D9" s="1"/>
    </row>
    <row r="10" ht="13.5" thickBot="1"/>
    <row r="11" spans="2:9" ht="13.5" thickBot="1">
      <c r="B11" s="17" t="s">
        <v>0</v>
      </c>
      <c r="C11" s="11"/>
      <c r="D11" s="11"/>
      <c r="E11" s="16" t="s">
        <v>1</v>
      </c>
      <c r="F11" s="12" t="s">
        <v>2</v>
      </c>
      <c r="G11" s="15" t="s">
        <v>3</v>
      </c>
      <c r="H11" s="13"/>
      <c r="I11" s="15" t="s">
        <v>4</v>
      </c>
    </row>
    <row r="12" spans="2:9" ht="12.75">
      <c r="B12" s="25"/>
      <c r="C12" s="26"/>
      <c r="D12" s="31"/>
      <c r="E12" s="35"/>
      <c r="F12" s="37"/>
      <c r="G12" s="35"/>
      <c r="H12" s="34"/>
      <c r="I12" s="27"/>
    </row>
    <row r="13" spans="2:9" ht="12.75">
      <c r="B13" s="28" t="s">
        <v>5</v>
      </c>
      <c r="C13" s="24"/>
      <c r="D13" s="32"/>
      <c r="E13" s="36"/>
      <c r="F13" s="38"/>
      <c r="G13" s="40"/>
      <c r="H13" s="39"/>
      <c r="I13" s="29"/>
    </row>
    <row r="14" spans="2:9" ht="12.75">
      <c r="B14" s="69" t="s">
        <v>33</v>
      </c>
      <c r="C14" s="24"/>
      <c r="D14" s="32"/>
      <c r="E14" s="75">
        <v>3000</v>
      </c>
      <c r="F14" s="76" t="s">
        <v>6</v>
      </c>
      <c r="G14" s="77">
        <v>10</v>
      </c>
      <c r="H14" s="78"/>
      <c r="I14" s="79">
        <f>+G14*E14</f>
        <v>30000</v>
      </c>
    </row>
    <row r="15" spans="2:9" ht="12.75">
      <c r="B15" s="69" t="s">
        <v>34</v>
      </c>
      <c r="C15" s="24"/>
      <c r="D15" s="32"/>
      <c r="E15" s="75">
        <v>2000</v>
      </c>
      <c r="F15" s="76" t="s">
        <v>6</v>
      </c>
      <c r="G15" s="77">
        <v>18</v>
      </c>
      <c r="H15" s="78"/>
      <c r="I15" s="79">
        <f>+G15*E15</f>
        <v>36000</v>
      </c>
    </row>
    <row r="16" spans="2:9" ht="12.75">
      <c r="B16" s="69" t="s">
        <v>35</v>
      </c>
      <c r="C16" s="24"/>
      <c r="D16" s="32"/>
      <c r="E16" s="75">
        <v>400</v>
      </c>
      <c r="F16" s="76" t="s">
        <v>6</v>
      </c>
      <c r="G16" s="77">
        <v>20</v>
      </c>
      <c r="H16" s="78"/>
      <c r="I16" s="79">
        <f>+G16*E16</f>
        <v>8000</v>
      </c>
    </row>
    <row r="17" spans="2:9" ht="13.5" thickBot="1">
      <c r="B17" s="70" t="s">
        <v>36</v>
      </c>
      <c r="C17" s="30"/>
      <c r="D17" s="33"/>
      <c r="E17" s="80">
        <v>1</v>
      </c>
      <c r="F17" s="81" t="s">
        <v>7</v>
      </c>
      <c r="G17" s="82">
        <v>5000</v>
      </c>
      <c r="H17" s="83"/>
      <c r="I17" s="84">
        <f>+G17*E17</f>
        <v>5000</v>
      </c>
    </row>
    <row r="18" spans="2:9" ht="13.5" thickBot="1">
      <c r="B18" s="116"/>
      <c r="C18" s="7"/>
      <c r="D18" s="7"/>
      <c r="E18" s="108"/>
      <c r="F18" s="108"/>
      <c r="G18" s="86" t="s">
        <v>8</v>
      </c>
      <c r="H18" s="87"/>
      <c r="I18" s="88">
        <f>SUM(I14:I17)</f>
        <v>79000</v>
      </c>
    </row>
    <row r="19" spans="5:6" ht="12.75">
      <c r="E19" s="85"/>
      <c r="F19" s="85"/>
    </row>
    <row r="20" spans="5:9" ht="13.5" thickBot="1">
      <c r="E20" s="5"/>
      <c r="F20" s="5"/>
      <c r="G20" s="6"/>
      <c r="H20" s="6"/>
      <c r="I20" s="6"/>
    </row>
    <row r="21" spans="2:9" ht="12.75">
      <c r="B21" s="41" t="s">
        <v>9</v>
      </c>
      <c r="C21" s="26"/>
      <c r="D21" s="31"/>
      <c r="E21" s="46"/>
      <c r="F21" s="45"/>
      <c r="G21" s="44"/>
      <c r="H21" s="43"/>
      <c r="I21" s="42"/>
    </row>
    <row r="22" spans="2:9" ht="12.75">
      <c r="B22" s="71" t="s">
        <v>10</v>
      </c>
      <c r="C22" s="7"/>
      <c r="D22" s="7"/>
      <c r="E22" s="107">
        <v>1</v>
      </c>
      <c r="F22" s="108" t="s">
        <v>7</v>
      </c>
      <c r="G22" s="109">
        <v>2500</v>
      </c>
      <c r="H22" s="110"/>
      <c r="I22" s="111">
        <f>+G22*E22</f>
        <v>2500</v>
      </c>
    </row>
    <row r="23" spans="2:9" ht="13.5" thickBot="1">
      <c r="B23" s="72" t="s">
        <v>11</v>
      </c>
      <c r="C23" s="14"/>
      <c r="D23" s="14"/>
      <c r="E23" s="112"/>
      <c r="F23" s="113"/>
      <c r="G23" s="114"/>
      <c r="H23" s="87"/>
      <c r="I23" s="115"/>
    </row>
    <row r="24" spans="5:9" ht="13.5" thickBot="1">
      <c r="E24" s="85"/>
      <c r="F24" s="85"/>
      <c r="G24" s="86" t="s">
        <v>8</v>
      </c>
      <c r="H24" s="87"/>
      <c r="I24" s="88">
        <f>SUM(I22)</f>
        <v>2500</v>
      </c>
    </row>
    <row r="25" spans="5:9" ht="13.5" thickBot="1">
      <c r="E25" s="5"/>
      <c r="F25" s="5"/>
      <c r="G25" s="6"/>
      <c r="H25" s="6"/>
      <c r="I25" s="6"/>
    </row>
    <row r="26" spans="2:9" ht="12.75">
      <c r="B26" s="62" t="s">
        <v>12</v>
      </c>
      <c r="C26" s="63"/>
      <c r="D26" s="63"/>
      <c r="E26" s="67"/>
      <c r="F26" s="64"/>
      <c r="G26" s="68"/>
      <c r="H26" s="22"/>
      <c r="I26" s="23"/>
    </row>
    <row r="27" spans="2:9" ht="12.75">
      <c r="B27" s="65" t="s">
        <v>13</v>
      </c>
      <c r="C27" s="61"/>
      <c r="D27" s="61"/>
      <c r="E27" s="53"/>
      <c r="F27" s="61"/>
      <c r="G27" s="51"/>
      <c r="H27" s="61"/>
      <c r="I27" s="66"/>
    </row>
    <row r="28" spans="2:9" ht="12.75">
      <c r="B28" s="73" t="s">
        <v>15</v>
      </c>
      <c r="C28" s="52"/>
      <c r="D28" s="8"/>
      <c r="E28" s="89">
        <v>615</v>
      </c>
      <c r="F28" s="90" t="s">
        <v>14</v>
      </c>
      <c r="G28" s="91">
        <v>55</v>
      </c>
      <c r="H28" s="92"/>
      <c r="I28" s="93">
        <f>+G28*E28</f>
        <v>33825</v>
      </c>
    </row>
    <row r="29" spans="2:9" ht="13.5" thickBot="1">
      <c r="B29" s="74" t="s">
        <v>16</v>
      </c>
      <c r="C29" s="48"/>
      <c r="D29" s="33"/>
      <c r="E29" s="80">
        <v>1</v>
      </c>
      <c r="F29" s="81" t="s">
        <v>7</v>
      </c>
      <c r="G29" s="82">
        <v>1500</v>
      </c>
      <c r="H29" s="83"/>
      <c r="I29" s="84">
        <f>+G29*E29</f>
        <v>1500</v>
      </c>
    </row>
    <row r="30" spans="5:9" ht="13.5" thickBot="1">
      <c r="E30" s="85"/>
      <c r="F30" s="85"/>
      <c r="G30" s="94" t="s">
        <v>8</v>
      </c>
      <c r="H30" s="95"/>
      <c r="I30" s="96">
        <f>SUM(I28:I29)</f>
        <v>35325</v>
      </c>
    </row>
    <row r="31" spans="5:9" ht="13.5" thickBot="1">
      <c r="E31" s="5"/>
      <c r="F31" s="5"/>
      <c r="G31" s="6"/>
      <c r="H31" s="6"/>
      <c r="I31" s="6"/>
    </row>
    <row r="32" spans="2:9" ht="12.75">
      <c r="B32" s="41" t="s">
        <v>17</v>
      </c>
      <c r="C32" s="26"/>
      <c r="D32" s="31"/>
      <c r="E32" s="35"/>
      <c r="F32" s="37"/>
      <c r="G32" s="35"/>
      <c r="H32" s="34"/>
      <c r="I32" s="27"/>
    </row>
    <row r="33" spans="2:9" ht="12.75">
      <c r="B33" s="125" t="s">
        <v>39</v>
      </c>
      <c r="C33" s="117"/>
      <c r="D33" s="102"/>
      <c r="E33" s="75">
        <v>300</v>
      </c>
      <c r="F33" s="76" t="s">
        <v>18</v>
      </c>
      <c r="G33" s="77">
        <v>30</v>
      </c>
      <c r="H33" s="78"/>
      <c r="I33" s="79">
        <f>+G33*E33</f>
        <v>9000</v>
      </c>
    </row>
    <row r="34" spans="2:9" ht="13.5" thickBot="1">
      <c r="B34" s="126" t="s">
        <v>41</v>
      </c>
      <c r="C34" s="118"/>
      <c r="D34" s="98"/>
      <c r="E34" s="80">
        <v>1500</v>
      </c>
      <c r="F34" s="81" t="s">
        <v>18</v>
      </c>
      <c r="G34" s="127">
        <v>5</v>
      </c>
      <c r="H34" s="83"/>
      <c r="I34" s="84">
        <f>+G34*E34</f>
        <v>7500</v>
      </c>
    </row>
    <row r="35" spans="3:9" ht="13.5" thickBot="1">
      <c r="C35" s="99"/>
      <c r="D35" s="99"/>
      <c r="E35" s="85"/>
      <c r="F35" s="85"/>
      <c r="G35" s="86" t="s">
        <v>8</v>
      </c>
      <c r="H35" s="87"/>
      <c r="I35" s="88">
        <f>SUM(I33:I34)</f>
        <v>16500</v>
      </c>
    </row>
    <row r="36" spans="3:9" ht="13.5" thickBot="1">
      <c r="C36" s="2"/>
      <c r="E36" s="5"/>
      <c r="F36" s="5"/>
      <c r="G36" s="6"/>
      <c r="H36" s="6"/>
      <c r="I36" s="6"/>
    </row>
    <row r="37" spans="2:9" ht="12.75">
      <c r="B37" s="41" t="s">
        <v>19</v>
      </c>
      <c r="C37" s="26"/>
      <c r="D37" s="31"/>
      <c r="E37" s="35"/>
      <c r="F37" s="37"/>
      <c r="G37" s="35"/>
      <c r="H37" s="37"/>
      <c r="I37" s="35"/>
    </row>
    <row r="38" spans="2:9" ht="12.75">
      <c r="B38" s="69" t="s">
        <v>40</v>
      </c>
      <c r="C38" s="117"/>
      <c r="D38" s="102"/>
      <c r="E38" s="75">
        <v>257</v>
      </c>
      <c r="F38" s="76" t="s">
        <v>18</v>
      </c>
      <c r="G38" s="77">
        <v>35</v>
      </c>
      <c r="H38" s="123"/>
      <c r="I38" s="120">
        <f>+G38*E38</f>
        <v>8995</v>
      </c>
    </row>
    <row r="39" spans="2:9" ht="12.75">
      <c r="B39" s="69" t="s">
        <v>20</v>
      </c>
      <c r="C39" s="117"/>
      <c r="D39" s="102"/>
      <c r="E39" s="75">
        <v>1</v>
      </c>
      <c r="F39" s="76" t="s">
        <v>7</v>
      </c>
      <c r="G39" s="121">
        <v>20000</v>
      </c>
      <c r="H39" s="123"/>
      <c r="I39" s="120">
        <f>+G39*E39</f>
        <v>20000</v>
      </c>
    </row>
    <row r="40" spans="2:9" ht="13.5" thickBot="1">
      <c r="B40" s="70" t="s">
        <v>21</v>
      </c>
      <c r="C40" s="118"/>
      <c r="D40" s="98"/>
      <c r="E40" s="80">
        <v>3</v>
      </c>
      <c r="F40" s="81" t="s">
        <v>7</v>
      </c>
      <c r="G40" s="122">
        <v>2000</v>
      </c>
      <c r="H40" s="60"/>
      <c r="I40" s="103">
        <f>+G40*E40</f>
        <v>6000</v>
      </c>
    </row>
    <row r="41" spans="5:9" ht="13.5" thickBot="1">
      <c r="E41" s="5"/>
      <c r="F41" s="5"/>
      <c r="G41" s="86" t="s">
        <v>8</v>
      </c>
      <c r="H41" s="87"/>
      <c r="I41" s="88">
        <f>SUM(I38:I40)</f>
        <v>34995</v>
      </c>
    </row>
    <row r="42" spans="2:9" ht="13.5" thickBot="1">
      <c r="B42" s="119"/>
      <c r="C42" s="7"/>
      <c r="D42" s="7"/>
      <c r="E42" s="7"/>
      <c r="F42" s="7"/>
      <c r="G42" s="7"/>
      <c r="H42" s="7"/>
      <c r="I42" s="7"/>
    </row>
    <row r="43" spans="2:9" ht="13.5" thickBot="1">
      <c r="B43" s="18" t="s">
        <v>0</v>
      </c>
      <c r="C43" s="56"/>
      <c r="D43" s="57"/>
      <c r="E43" s="20" t="s">
        <v>1</v>
      </c>
      <c r="F43" s="19" t="s">
        <v>2</v>
      </c>
      <c r="G43" s="21" t="s">
        <v>3</v>
      </c>
      <c r="H43" s="58"/>
      <c r="I43" s="59" t="s">
        <v>4</v>
      </c>
    </row>
    <row r="44" spans="2:9" ht="12.75">
      <c r="B44" s="51"/>
      <c r="C44" s="52"/>
      <c r="D44" s="8"/>
      <c r="E44" s="53"/>
      <c r="F44" s="9"/>
      <c r="G44" s="54"/>
      <c r="H44" s="10"/>
      <c r="I44" s="55"/>
    </row>
    <row r="45" spans="2:9" ht="12.75">
      <c r="B45" s="50" t="s">
        <v>23</v>
      </c>
      <c r="C45" s="47"/>
      <c r="D45" s="32"/>
      <c r="E45" s="36"/>
      <c r="F45" s="38"/>
      <c r="G45" s="40"/>
      <c r="H45" s="39"/>
      <c r="I45" s="29"/>
    </row>
    <row r="46" spans="2:9" ht="13.5" thickBot="1">
      <c r="B46" s="74" t="s">
        <v>23</v>
      </c>
      <c r="C46" s="97"/>
      <c r="D46" s="98"/>
      <c r="E46" s="80">
        <v>315</v>
      </c>
      <c r="F46" s="81" t="s">
        <v>24</v>
      </c>
      <c r="G46" s="82">
        <v>5.5</v>
      </c>
      <c r="H46" s="83"/>
      <c r="I46" s="84">
        <f>+G46*E46</f>
        <v>1732.5</v>
      </c>
    </row>
    <row r="47" spans="2:9" ht="13.5" thickBot="1">
      <c r="B47" s="99"/>
      <c r="C47" s="99"/>
      <c r="D47" s="99"/>
      <c r="E47" s="85"/>
      <c r="F47" s="85"/>
      <c r="G47" s="94" t="s">
        <v>8</v>
      </c>
      <c r="H47" s="95"/>
      <c r="I47" s="96">
        <f>SUM(I46)</f>
        <v>1732.5</v>
      </c>
    </row>
    <row r="48" ht="13.5" thickBot="1"/>
    <row r="49" spans="2:9" ht="12.75">
      <c r="B49" s="49" t="s">
        <v>25</v>
      </c>
      <c r="C49" s="34"/>
      <c r="D49" s="31"/>
      <c r="E49" s="46"/>
      <c r="F49" s="45"/>
      <c r="G49" s="44"/>
      <c r="H49" s="43"/>
      <c r="I49" s="42"/>
    </row>
    <row r="50" spans="2:9" ht="13.5" thickBot="1">
      <c r="B50" s="100" t="s">
        <v>26</v>
      </c>
      <c r="C50" s="101"/>
      <c r="D50" s="102"/>
      <c r="E50" s="75">
        <v>11</v>
      </c>
      <c r="F50" s="76" t="s">
        <v>7</v>
      </c>
      <c r="G50" s="77">
        <v>2000</v>
      </c>
      <c r="H50" s="78"/>
      <c r="I50" s="79">
        <f>+G50*E50</f>
        <v>22000</v>
      </c>
    </row>
    <row r="51" spans="2:9" ht="13.5" thickBot="1">
      <c r="B51" s="124"/>
      <c r="C51" s="99"/>
      <c r="D51" s="99"/>
      <c r="E51" s="85"/>
      <c r="F51" s="85"/>
      <c r="G51" s="94" t="s">
        <v>8</v>
      </c>
      <c r="H51" s="95"/>
      <c r="I51" s="96">
        <f>SUM(I50:I50)</f>
        <v>22000</v>
      </c>
    </row>
    <row r="55" spans="7:9" ht="13.5" thickBot="1">
      <c r="G55" s="6"/>
      <c r="H55" s="6"/>
      <c r="I55" s="6"/>
    </row>
    <row r="56" spans="2:9" ht="12.75">
      <c r="B56" s="49" t="s">
        <v>27</v>
      </c>
      <c r="C56" s="34"/>
      <c r="D56" s="31"/>
      <c r="E56" s="46"/>
      <c r="F56" s="45"/>
      <c r="G56" s="44"/>
      <c r="H56" s="43"/>
      <c r="I56" s="42"/>
    </row>
    <row r="57" spans="2:9" ht="12.75">
      <c r="B57" s="100" t="s">
        <v>28</v>
      </c>
      <c r="C57" s="101"/>
      <c r="D57" s="102"/>
      <c r="E57" s="75">
        <v>24</v>
      </c>
      <c r="F57" s="76" t="s">
        <v>7</v>
      </c>
      <c r="G57" s="77">
        <v>362</v>
      </c>
      <c r="H57" s="78"/>
      <c r="I57" s="79">
        <f>+G57*E57</f>
        <v>8688</v>
      </c>
    </row>
    <row r="58" spans="2:9" ht="12.75">
      <c r="B58" s="100" t="s">
        <v>29</v>
      </c>
      <c r="C58" s="101"/>
      <c r="D58" s="102"/>
      <c r="E58" s="75">
        <v>7</v>
      </c>
      <c r="F58" s="76" t="s">
        <v>7</v>
      </c>
      <c r="G58" s="77">
        <v>450</v>
      </c>
      <c r="H58" s="78"/>
      <c r="I58" s="79">
        <f>+G58*E58</f>
        <v>3150</v>
      </c>
    </row>
    <row r="59" spans="2:9" ht="13.5" thickBot="1">
      <c r="B59" s="74" t="s">
        <v>30</v>
      </c>
      <c r="C59" s="97"/>
      <c r="D59" s="98"/>
      <c r="E59" s="80">
        <v>1</v>
      </c>
      <c r="F59" s="81" t="s">
        <v>7</v>
      </c>
      <c r="G59" s="77">
        <v>5000</v>
      </c>
      <c r="H59" s="83"/>
      <c r="I59" s="84">
        <f>+G59*E59</f>
        <v>5000</v>
      </c>
    </row>
    <row r="60" spans="5:9" ht="13.5" thickBot="1">
      <c r="E60" s="5"/>
      <c r="F60" s="5"/>
      <c r="G60" s="104" t="s">
        <v>8</v>
      </c>
      <c r="H60" s="105"/>
      <c r="I60" s="106">
        <f>SUM(I57:I59)</f>
        <v>16838</v>
      </c>
    </row>
    <row r="61" spans="6:9" ht="13.5" thickBot="1">
      <c r="F61" s="128" t="s">
        <v>31</v>
      </c>
      <c r="G61" s="129"/>
      <c r="H61" s="130"/>
      <c r="I61" s="96">
        <f>+I18+I24+I30+I35+I41+I47+I51+I60</f>
        <v>208890.5</v>
      </c>
    </row>
    <row r="62" spans="6:9" ht="13.5" customHeight="1">
      <c r="F62" s="131"/>
      <c r="G62" s="7"/>
      <c r="H62" s="132"/>
      <c r="I62" s="133"/>
    </row>
    <row r="63" spans="6:9" ht="12.75">
      <c r="F63" s="131"/>
      <c r="G63" s="7"/>
      <c r="H63" s="132"/>
      <c r="I63" s="110"/>
    </row>
    <row r="72" ht="12.75">
      <c r="I72" s="6"/>
    </row>
    <row r="73" ht="12.75">
      <c r="I73" s="6"/>
    </row>
    <row r="74" ht="12.75">
      <c r="I74" s="6"/>
    </row>
    <row r="75" ht="12.75">
      <c r="I75" s="6"/>
    </row>
    <row r="76" ht="12.75">
      <c r="I76" s="6"/>
    </row>
    <row r="77" ht="12.75">
      <c r="I77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Sebago Technics,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Boulette</dc:creator>
  <cp:keywords/>
  <dc:description/>
  <cp:lastModifiedBy>Kandice Talbot</cp:lastModifiedBy>
  <cp:lastPrinted>2001-11-01T14:00:06Z</cp:lastPrinted>
  <dcterms:created xsi:type="dcterms:W3CDTF">2001-08-08T21:49:03Z</dcterms:created>
  <dcterms:modified xsi:type="dcterms:W3CDTF">2001-11-01T14:01:07Z</dcterms:modified>
  <cp:category/>
  <cp:version/>
  <cp:contentType/>
  <cp:contentStatus/>
</cp:coreProperties>
</file>