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roadman\Desktop\"/>
    </mc:Choice>
  </mc:AlternateContent>
  <bookViews>
    <workbookView xWindow="0" yWindow="0" windowWidth="23940" windowHeight="9540"/>
  </bookViews>
  <sheets>
    <sheet name="Table 1" sheetId="1" r:id="rId1"/>
  </sheets>
  <definedNames>
    <definedName name="_xlnm.Print_Area" localSheetId="0">'Table 1'!$A$1:$W$110</definedName>
  </definedNames>
  <calcPr calcId="162913"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7" i="1" l="1"/>
  <c r="B103" i="1"/>
  <c r="B104" i="1" s="1"/>
  <c r="B105" i="1" s="1"/>
  <c r="S105" i="1"/>
  <c r="S103" i="1"/>
  <c r="S104" i="1"/>
  <c r="J82" i="1" l="1"/>
  <c r="D82" i="1"/>
  <c r="N82" i="1" s="1"/>
  <c r="J77" i="1"/>
  <c r="N77" i="1" s="1"/>
  <c r="D77" i="1"/>
  <c r="J73" i="1"/>
  <c r="D73" i="1"/>
  <c r="N73" i="1" s="1"/>
  <c r="J63" i="1"/>
  <c r="J64" i="1"/>
  <c r="J65" i="1"/>
  <c r="J66" i="1"/>
  <c r="J67" i="1"/>
  <c r="J68" i="1"/>
  <c r="J69" i="1"/>
  <c r="J62" i="1"/>
  <c r="D63" i="1"/>
  <c r="N63" i="1" s="1"/>
  <c r="D64" i="1"/>
  <c r="N64" i="1" s="1"/>
  <c r="D65" i="1"/>
  <c r="N65" i="1" s="1"/>
  <c r="D66" i="1"/>
  <c r="N66" i="1" s="1"/>
  <c r="D67" i="1"/>
  <c r="N67" i="1" s="1"/>
  <c r="D68" i="1"/>
  <c r="N68" i="1" s="1"/>
  <c r="D69" i="1"/>
  <c r="N69" i="1" s="1"/>
  <c r="D62" i="1"/>
  <c r="N62" i="1" s="1"/>
  <c r="J56" i="1"/>
  <c r="D56" i="1"/>
  <c r="N56" i="1" s="1"/>
  <c r="J48" i="1"/>
  <c r="J49" i="1"/>
  <c r="J50" i="1"/>
  <c r="J51" i="1"/>
  <c r="J52" i="1"/>
  <c r="J47" i="1"/>
  <c r="D48" i="1"/>
  <c r="N48" i="1" s="1"/>
  <c r="D49" i="1"/>
  <c r="N49" i="1" s="1"/>
  <c r="D50" i="1"/>
  <c r="D51" i="1"/>
  <c r="D52" i="1"/>
  <c r="N52" i="1" s="1"/>
  <c r="D47" i="1"/>
  <c r="N47" i="1" s="1"/>
  <c r="J43" i="1"/>
  <c r="D43" i="1"/>
  <c r="N43" i="1" s="1"/>
  <c r="J34" i="1"/>
  <c r="J35" i="1"/>
  <c r="J36" i="1"/>
  <c r="J37" i="1"/>
  <c r="J38" i="1"/>
  <c r="J39" i="1"/>
  <c r="J33" i="1"/>
  <c r="D34" i="1"/>
  <c r="D35" i="1"/>
  <c r="D36" i="1"/>
  <c r="N36" i="1" s="1"/>
  <c r="D37" i="1"/>
  <c r="D38" i="1"/>
  <c r="D39" i="1"/>
  <c r="D33" i="1"/>
  <c r="N33" i="1" s="1"/>
  <c r="J29" i="1"/>
  <c r="J28" i="1"/>
  <c r="D29" i="1"/>
  <c r="N29" i="1" s="1"/>
  <c r="D28" i="1"/>
  <c r="N28" i="1" s="1"/>
  <c r="J18" i="1"/>
  <c r="J19" i="1"/>
  <c r="J20" i="1"/>
  <c r="J21" i="1"/>
  <c r="J22" i="1"/>
  <c r="J23" i="1"/>
  <c r="J24" i="1"/>
  <c r="J17" i="1"/>
  <c r="D18" i="1"/>
  <c r="N18" i="1" s="1"/>
  <c r="D19" i="1"/>
  <c r="N19" i="1" s="1"/>
  <c r="D20" i="1"/>
  <c r="N20" i="1" s="1"/>
  <c r="D21" i="1"/>
  <c r="N21" i="1" s="1"/>
  <c r="D22" i="1"/>
  <c r="N22" i="1" s="1"/>
  <c r="D23" i="1"/>
  <c r="N23" i="1" s="1"/>
  <c r="D24" i="1"/>
  <c r="D17" i="1"/>
  <c r="N17" i="1" s="1"/>
  <c r="N24" i="1" l="1"/>
  <c r="N39" i="1"/>
  <c r="N35" i="1"/>
  <c r="N38" i="1"/>
  <c r="N34" i="1"/>
  <c r="N51" i="1"/>
  <c r="N37" i="1"/>
  <c r="N50" i="1"/>
  <c r="H85" i="1"/>
  <c r="D97" i="1" s="1"/>
  <c r="B85" i="1"/>
  <c r="B97" i="1" s="1"/>
  <c r="F96" i="1" l="1"/>
  <c r="I97" i="1" s="1"/>
  <c r="D87" i="1"/>
  <c r="T104" i="1" l="1"/>
  <c r="T103" i="1"/>
  <c r="S108" i="1"/>
  <c r="N109" i="1" s="1"/>
  <c r="T107" i="1"/>
  <c r="T105" i="1"/>
  <c r="R109" i="1" l="1"/>
  <c r="S106" i="1" l="1"/>
  <c r="T106" i="1" s="1"/>
  <c r="B106" i="1"/>
  <c r="C109" i="1" s="1"/>
</calcChain>
</file>

<file path=xl/sharedStrings.xml><?xml version="1.0" encoding="utf-8"?>
<sst xmlns="http://schemas.openxmlformats.org/spreadsheetml/2006/main" count="255" uniqueCount="101">
  <si>
    <t>1st</t>
  </si>
  <si>
    <t>Item</t>
  </si>
  <si>
    <t>Comments</t>
  </si>
  <si>
    <t xml:space="preserve">Form of Performance Guarantee:  </t>
  </si>
  <si>
    <t>Name of Project:</t>
  </si>
  <si>
    <t>Address/Location:</t>
  </si>
  <si>
    <t>Application ID #:</t>
  </si>
  <si>
    <t>Developer:</t>
  </si>
  <si>
    <t>Type of Development:</t>
  </si>
  <si>
    <t>To submit a Cost Estimate, please breakdown the costs associated with the project in both Public and Private tables below. Once the Cost Estimate is approved and Performance Guarantee posted, this form can be resubmitted up to three times a year for reduction requests, as needed, by indicating items fully completed.</t>
  </si>
  <si>
    <t>GRAND TOTAL:</t>
  </si>
  <si>
    <t>PUBLIC</t>
  </si>
  <si>
    <t>PRIVATE</t>
  </si>
  <si>
    <t>INSPECTION FEE TOTAL</t>
  </si>
  <si>
    <t>=</t>
  </si>
  <si>
    <t>Balance After Reduction:</t>
  </si>
  <si>
    <t>Description</t>
  </si>
  <si>
    <t>COMPLETED DURING CONSTRUCTION PHASE:</t>
  </si>
  <si>
    <t>TO BE FILLED OUT BY THE APPLICANT:</t>
  </si>
  <si>
    <t>(once approved, the grand total becomes the amount needed for the Performance Guarantee)</t>
  </si>
  <si>
    <t>(Attach breakdown of the quantities of plant material and unit costs)</t>
  </si>
  <si>
    <t>1. STREET/SIDEWALK</t>
  </si>
  <si>
    <t>Road/Parking Areas</t>
  </si>
  <si>
    <t>Curbing</t>
  </si>
  <si>
    <t>Sidewalks</t>
  </si>
  <si>
    <t>Esplanades</t>
  </si>
  <si>
    <t>Monuments</t>
  </si>
  <si>
    <t>Street Lighting</t>
  </si>
  <si>
    <t>Street Opening Repairs</t>
  </si>
  <si>
    <t>Other</t>
  </si>
  <si>
    <t>2. EARTH WORK</t>
  </si>
  <si>
    <t>Cut</t>
  </si>
  <si>
    <t>Fill</t>
  </si>
  <si>
    <t>3. SANITARY SEWER</t>
  </si>
  <si>
    <t>Manholes</t>
  </si>
  <si>
    <t>Piping</t>
  </si>
  <si>
    <t>Connections</t>
  </si>
  <si>
    <t>Main Line Piping</t>
  </si>
  <si>
    <t>House Sewer Service Piping</t>
  </si>
  <si>
    <t>Pump Stations</t>
  </si>
  <si>
    <t>4. WATER MAINS</t>
  </si>
  <si>
    <t>5. STORM DRAINAGE</t>
  </si>
  <si>
    <t>Catchbasins</t>
  </si>
  <si>
    <t>Detention Basin</t>
  </si>
  <si>
    <t>Stormwater Quality Units</t>
  </si>
  <si>
    <t>6. SITE LIGHTING</t>
  </si>
  <si>
    <t>7. EROSION CONTROL</t>
  </si>
  <si>
    <t>Silt Fence</t>
  </si>
  <si>
    <t>Check Dams</t>
  </si>
  <si>
    <t>Pipe Inlet/Outlet Protection</t>
  </si>
  <si>
    <t>Level Lip Spreader</t>
  </si>
  <si>
    <t>Slope Stabilization</t>
  </si>
  <si>
    <t>Geotextile</t>
  </si>
  <si>
    <t>Hay Bale Barriers</t>
  </si>
  <si>
    <t>Catch Basin Inlet Protection</t>
  </si>
  <si>
    <t>9. LANDSCAPING</t>
  </si>
  <si>
    <t>10. MISCELLANEOUS</t>
  </si>
  <si>
    <t>TOTAL:</t>
  </si>
  <si>
    <t>PERFORMANCE GUARANTEE REDUCTION HISTORY</t>
  </si>
  <si>
    <t>Amount to Release</t>
  </si>
  <si>
    <t>Convert to Defect Guarantee (10% of original)</t>
  </si>
  <si>
    <t>Release Defect Guarantee</t>
  </si>
  <si>
    <t>COST ESTIMATE FORM PORTLAND SUBDIVISION/SITE DEVELOPMENT</t>
  </si>
  <si>
    <t>Cost Estimate of Improvements to be covered by Performance Guarantee</t>
  </si>
  <si>
    <t>INSPECTION FEE (to be filled out by the City)</t>
  </si>
  <si>
    <r>
      <rPr>
        <b/>
        <u/>
        <sz val="14"/>
        <rFont val="Calibri"/>
        <family val="2"/>
      </rPr>
      <t>Quantity</t>
    </r>
  </si>
  <si>
    <r>
      <rPr>
        <b/>
        <u/>
        <sz val="14"/>
        <rFont val="Calibri"/>
        <family val="2"/>
      </rPr>
      <t>Unit Cost</t>
    </r>
  </si>
  <si>
    <r>
      <rPr>
        <b/>
        <u/>
        <sz val="14"/>
        <rFont val="Calibri"/>
        <family val="2"/>
      </rPr>
      <t>Subtotal</t>
    </r>
  </si>
  <si>
    <t>8. RECREATION AND OPEN SPACE AMENITIES</t>
  </si>
  <si>
    <r>
      <rPr>
        <b/>
        <sz val="14"/>
        <rFont val="Times New Roman"/>
        <family val="1"/>
      </rPr>
      <t>Convert to Defect Guarantee</t>
    </r>
    <r>
      <rPr>
        <sz val="14"/>
        <rFont val="Times New Roman"/>
        <family val="1"/>
      </rPr>
      <t xml:space="preserve">
</t>
    </r>
    <r>
      <rPr>
        <i/>
        <sz val="14"/>
        <rFont val="Times New Roman"/>
        <family val="1"/>
      </rPr>
      <t>(Check and submit once all work is complete)</t>
    </r>
  </si>
  <si>
    <t>2nd</t>
  </si>
  <si>
    <t>3rd</t>
  </si>
  <si>
    <r>
      <rPr>
        <b/>
        <sz val="14"/>
        <rFont val="Times New Roman"/>
        <family val="1"/>
      </rPr>
      <t xml:space="preserve">A: </t>
    </r>
    <r>
      <rPr>
        <sz val="14"/>
        <rFont val="Times New Roman"/>
        <family val="1"/>
      </rPr>
      <t>2.0% of totals:</t>
    </r>
  </si>
  <si>
    <r>
      <rPr>
        <b/>
        <u/>
        <sz val="14"/>
        <rFont val="Times New Roman"/>
        <family val="1"/>
      </rPr>
      <t xml:space="preserve">or
</t>
    </r>
    <r>
      <rPr>
        <b/>
        <sz val="14"/>
        <rFont val="Times New Roman"/>
        <family val="1"/>
      </rPr>
      <t xml:space="preserve">B. </t>
    </r>
    <r>
      <rPr>
        <sz val="14"/>
        <rFont val="Times New Roman"/>
        <family val="1"/>
      </rPr>
      <t>Alternative Assessment:</t>
    </r>
  </si>
  <si>
    <r>
      <rPr>
        <b/>
        <sz val="14"/>
        <rFont val="Times New Roman"/>
        <family val="1"/>
      </rPr>
      <t>1</t>
    </r>
    <r>
      <rPr>
        <b/>
        <vertAlign val="superscript"/>
        <sz val="14"/>
        <rFont val="Times New Roman"/>
        <family val="1"/>
      </rPr>
      <t xml:space="preserve">st </t>
    </r>
    <r>
      <rPr>
        <b/>
        <sz val="14"/>
        <rFont val="Times New Roman"/>
        <family val="1"/>
      </rPr>
      <t>Reduction</t>
    </r>
  </si>
  <si>
    <r>
      <rPr>
        <b/>
        <sz val="14"/>
        <rFont val="Times New Roman"/>
        <family val="1"/>
      </rPr>
      <t>2</t>
    </r>
    <r>
      <rPr>
        <b/>
        <vertAlign val="superscript"/>
        <sz val="14"/>
        <rFont val="Times New Roman"/>
        <family val="1"/>
      </rPr>
      <t xml:space="preserve">nd </t>
    </r>
    <r>
      <rPr>
        <b/>
        <sz val="14"/>
        <rFont val="Times New Roman"/>
        <family val="1"/>
      </rPr>
      <t>Reduction</t>
    </r>
  </si>
  <si>
    <r>
      <rPr>
        <b/>
        <sz val="14"/>
        <rFont val="Times New Roman"/>
        <family val="1"/>
      </rPr>
      <t>3</t>
    </r>
    <r>
      <rPr>
        <b/>
        <vertAlign val="superscript"/>
        <sz val="14"/>
        <rFont val="Times New Roman"/>
        <family val="1"/>
      </rPr>
      <t xml:space="preserve">rd </t>
    </r>
    <r>
      <rPr>
        <b/>
        <sz val="14"/>
        <rFont val="Times New Roman"/>
        <family val="1"/>
      </rPr>
      <t>Reduction</t>
    </r>
  </si>
  <si>
    <t xml:space="preserve">Combined </t>
  </si>
  <si>
    <t>Item Total</t>
  </si>
  <si>
    <t xml:space="preserve">      +</t>
  </si>
  <si>
    <t>Released so far</t>
  </si>
  <si>
    <t>total after</t>
  </si>
  <si>
    <t>DG AMOUNT (10%)</t>
  </si>
  <si>
    <t>Excluding All reductions to date and DG Needed</t>
  </si>
  <si>
    <t>(Once approved, the inspection fee total becomes the amount needed for the inspection fee. The minimum inspection fee is $300.00)</t>
  </si>
  <si>
    <r>
      <t xml:space="preserve">Performance Guarantee Reductions
</t>
    </r>
    <r>
      <rPr>
        <i/>
        <sz val="11"/>
        <rFont val="Times New Roman"/>
        <family val="1"/>
      </rPr>
      <t>(enter amount of each line item, once fully complete)</t>
    </r>
  </si>
  <si>
    <t xml:space="preserve">Unit Type
</t>
  </si>
  <si>
    <t>Letter of Credit (with Financial Institution)</t>
  </si>
  <si>
    <t>City-held Escrow</t>
  </si>
  <si>
    <t>Escrow Account (with Financial Institution)</t>
  </si>
  <si>
    <t>Level I Site Alteration</t>
  </si>
  <si>
    <t>Level II Site Plan</t>
  </si>
  <si>
    <t>Level III Site Plan</t>
  </si>
  <si>
    <t>Level III Site Plan and Subdivision</t>
  </si>
  <si>
    <r>
      <t xml:space="preserve">Release Defect Guarantee
</t>
    </r>
    <r>
      <rPr>
        <i/>
        <sz val="14"/>
        <rFont val="Times New Roman"/>
        <family val="1"/>
      </rPr>
      <t xml:space="preserve">(Check and submit approx. one month prior to one-year defect guarantee expiration date) </t>
    </r>
  </si>
  <si>
    <t>Trash Pad</t>
  </si>
  <si>
    <t>415 Cumberland Ave</t>
  </si>
  <si>
    <t>sidewalk repar</t>
  </si>
  <si>
    <t>2018-011 CBL:36-G-33</t>
  </si>
  <si>
    <t>415 CA LLC</t>
  </si>
  <si>
    <t>Contingency / Repairs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</si>
</sst>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00"/>
    <numFmt numFmtId="165" formatCode="&quot;$&quot;#,##0.00"/>
    <numFmt numFmtId="166" formatCode="#,##0.0"/>
  </numFmts>
  <fonts count="36" x14ac:knownFonts="1">
    <font>
      <sz val="10"/>
      <color rgb="FF000000"/>
      <name val="Times New Roman"/>
      <charset val="204"/>
    </font>
    <font>
      <b/>
      <u/>
      <sz val="11"/>
      <name val="Times New Roman"/>
      <family val="1"/>
    </font>
    <font>
      <sz val="9"/>
      <color rgb="FF000000"/>
      <name val="Arial"/>
      <family val="2"/>
    </font>
    <font>
      <b/>
      <sz val="11"/>
      <name val="Calibri"/>
      <family val="2"/>
    </font>
    <font>
      <b/>
      <sz val="11"/>
      <name val="Times New Roman"/>
      <family val="1"/>
    </font>
    <font>
      <sz val="11"/>
      <name val="Times New Roman"/>
      <family val="1"/>
    </font>
    <font>
      <sz val="10"/>
      <color rgb="FF000000"/>
      <name val="Times New Roman"/>
      <family val="1"/>
    </font>
    <font>
      <b/>
      <sz val="12"/>
      <name val="Times New Roman"/>
      <family val="1"/>
    </font>
    <font>
      <b/>
      <sz val="11"/>
      <color rgb="FF000000"/>
      <name val="Times New Roman"/>
      <family val="1"/>
    </font>
    <font>
      <b/>
      <sz val="12"/>
      <color rgb="FF000000"/>
      <name val="Times New Roman"/>
      <family val="1"/>
    </font>
    <font>
      <sz val="12"/>
      <color rgb="FF000000"/>
      <name val="Times New Roman"/>
      <family val="1"/>
    </font>
    <font>
      <b/>
      <u/>
      <sz val="12"/>
      <name val="Times New Roman"/>
      <family val="1"/>
    </font>
    <font>
      <sz val="12"/>
      <name val="Times New Roman"/>
      <family val="1"/>
    </font>
    <font>
      <b/>
      <sz val="14"/>
      <name val="Times New Roman"/>
      <family val="1"/>
    </font>
    <font>
      <b/>
      <u/>
      <sz val="14"/>
      <name val="Times New Roman"/>
      <family val="1"/>
    </font>
    <font>
      <sz val="14"/>
      <color rgb="FF000000"/>
      <name val="Times New Roman"/>
      <family val="1"/>
    </font>
    <font>
      <b/>
      <sz val="14"/>
      <color rgb="FF000000"/>
      <name val="Times New Roman"/>
      <family val="1"/>
    </font>
    <font>
      <u/>
      <sz val="14"/>
      <color rgb="FF000000"/>
      <name val="Times New Roman"/>
      <family val="1"/>
    </font>
    <font>
      <b/>
      <sz val="14"/>
      <name val="Calibri"/>
      <family val="2"/>
    </font>
    <font>
      <i/>
      <sz val="14"/>
      <color rgb="FF000000"/>
      <name val="Times New Roman"/>
      <family val="1"/>
    </font>
    <font>
      <b/>
      <u/>
      <sz val="14"/>
      <name val="Calibri"/>
      <family val="2"/>
    </font>
    <font>
      <b/>
      <i/>
      <sz val="14"/>
      <name val="Times New Roman"/>
      <family val="1"/>
    </font>
    <font>
      <sz val="14"/>
      <name val="Calibri"/>
      <family val="2"/>
    </font>
    <font>
      <sz val="14"/>
      <color rgb="FF000000"/>
      <name val="Arial"/>
      <family val="2"/>
    </font>
    <font>
      <sz val="14"/>
      <name val="Times New Roman"/>
      <family val="1"/>
    </font>
    <font>
      <i/>
      <sz val="14"/>
      <name val="Calibri"/>
      <family val="2"/>
    </font>
    <font>
      <b/>
      <sz val="14"/>
      <color rgb="FF000000"/>
      <name val="Arial"/>
      <family val="2"/>
    </font>
    <font>
      <i/>
      <sz val="14"/>
      <name val="Times New Roman"/>
      <family val="1"/>
    </font>
    <font>
      <b/>
      <vertAlign val="superscript"/>
      <sz val="14"/>
      <name val="Times New Roman"/>
      <family val="1"/>
    </font>
    <font>
      <sz val="14"/>
      <color rgb="FFFF0000"/>
      <name val="Times New Roman"/>
      <family val="1"/>
    </font>
    <font>
      <sz val="14"/>
      <color theme="0"/>
      <name val="Times New Roman"/>
      <family val="1"/>
    </font>
    <font>
      <sz val="10"/>
      <color theme="0"/>
      <name val="Times New Roman"/>
      <family val="1"/>
    </font>
    <font>
      <i/>
      <sz val="11"/>
      <name val="Times New Roman"/>
      <family val="1"/>
    </font>
    <font>
      <b/>
      <sz val="14"/>
      <color theme="0"/>
      <name val="Times New Roman"/>
      <family val="1"/>
    </font>
    <font>
      <sz val="11"/>
      <color theme="0"/>
      <name val="Times New Roman"/>
      <family val="1"/>
    </font>
    <font>
      <u/>
      <sz val="10"/>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s>
  <borders count="26">
    <border>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bottom/>
      <diagonal/>
    </border>
  </borders>
  <cellStyleXfs count="2">
    <xf numFmtId="0" fontId="0" fillId="0" borderId="0"/>
    <xf numFmtId="0" fontId="35" fillId="0" borderId="0" applyNumberFormat="0" applyFill="0" applyBorder="0" applyAlignment="0" applyProtection="0"/>
  </cellStyleXfs>
  <cellXfs count="205">
    <xf numFmtId="0" fontId="0" fillId="0" borderId="0" xfId="0" applyFill="1" applyBorder="1" applyAlignment="1">
      <alignment horizontal="left" vertical="top"/>
    </xf>
    <xf numFmtId="0" fontId="30" fillId="0" borderId="0" xfId="0" applyFont="1" applyFill="1" applyBorder="1" applyAlignment="1" applyProtection="1">
      <alignment vertical="top" wrapText="1"/>
      <protection locked="0" hidden="1"/>
    </xf>
    <xf numFmtId="0" fontId="31" fillId="0" borderId="0" xfId="0" applyFont="1" applyFill="1" applyBorder="1" applyAlignment="1" applyProtection="1">
      <alignment horizontal="left" vertical="top"/>
      <protection locked="0" hidden="1"/>
    </xf>
    <xf numFmtId="0" fontId="0" fillId="0" borderId="0" xfId="0"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5" fillId="0" borderId="0" xfId="0" applyFont="1" applyFill="1" applyBorder="1" applyAlignment="1" applyProtection="1">
      <alignment vertical="top" wrapText="1"/>
      <protection hidden="1"/>
    </xf>
    <xf numFmtId="0" fontId="6"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left" vertical="top"/>
      <protection hidden="1"/>
    </xf>
    <xf numFmtId="0" fontId="29" fillId="0" borderId="0" xfId="0" applyFont="1" applyFill="1" applyBorder="1" applyAlignment="1" applyProtection="1">
      <alignment horizontal="left" vertical="top"/>
      <protection hidden="1"/>
    </xf>
    <xf numFmtId="0" fontId="13" fillId="2" borderId="7" xfId="0" applyFont="1" applyFill="1" applyBorder="1" applyAlignment="1" applyProtection="1">
      <alignment horizontal="center" vertical="top"/>
      <protection hidden="1"/>
    </xf>
    <xf numFmtId="0" fontId="13" fillId="2" borderId="23" xfId="0" applyFont="1" applyFill="1" applyBorder="1" applyAlignment="1" applyProtection="1">
      <alignment vertical="top"/>
      <protection hidden="1"/>
    </xf>
    <xf numFmtId="0" fontId="13" fillId="0" borderId="0" xfId="0" applyFont="1" applyFill="1" applyBorder="1" applyAlignment="1" applyProtection="1">
      <alignment vertical="top"/>
      <protection hidden="1"/>
    </xf>
    <xf numFmtId="0" fontId="13" fillId="4" borderId="0" xfId="0" applyFont="1" applyFill="1" applyBorder="1" applyAlignment="1" applyProtection="1">
      <alignment horizontal="center" vertical="top"/>
      <protection hidden="1"/>
    </xf>
    <xf numFmtId="0" fontId="13" fillId="0" borderId="0" xfId="0" applyFont="1" applyFill="1" applyBorder="1" applyAlignment="1" applyProtection="1">
      <alignment horizontal="center" vertical="top"/>
      <protection hidden="1"/>
    </xf>
    <xf numFmtId="0" fontId="8" fillId="0" borderId="0" xfId="0" applyFont="1" applyFill="1" applyBorder="1" applyAlignment="1" applyProtection="1">
      <alignment horizontal="center" vertical="top"/>
      <protection hidden="1"/>
    </xf>
    <xf numFmtId="0" fontId="8" fillId="4" borderId="0" xfId="0" applyFont="1" applyFill="1" applyBorder="1" applyAlignment="1" applyProtection="1">
      <alignment horizontal="center" vertical="top"/>
      <protection hidden="1"/>
    </xf>
    <xf numFmtId="165" fontId="17" fillId="0" borderId="0" xfId="0" applyNumberFormat="1" applyFont="1" applyFill="1" applyBorder="1" applyAlignment="1" applyProtection="1">
      <alignment horizontal="left" vertical="top" wrapText="1"/>
      <protection hidden="1"/>
    </xf>
    <xf numFmtId="165" fontId="15" fillId="0" borderId="0" xfId="0" applyNumberFormat="1" applyFont="1" applyFill="1" applyBorder="1" applyAlignment="1" applyProtection="1">
      <alignment vertical="top" wrapText="1"/>
      <protection hidden="1"/>
    </xf>
    <xf numFmtId="0" fontId="16" fillId="5" borderId="21" xfId="0" applyFont="1" applyFill="1" applyBorder="1" applyAlignment="1" applyProtection="1">
      <alignment horizontal="center" vertical="top" wrapText="1"/>
      <protection hidden="1"/>
    </xf>
    <xf numFmtId="165" fontId="15" fillId="0" borderId="0" xfId="0" applyNumberFormat="1" applyFont="1" applyFill="1" applyBorder="1" applyAlignment="1" applyProtection="1">
      <alignment horizontal="left" vertical="top" wrapText="1"/>
      <protection hidden="1"/>
    </xf>
    <xf numFmtId="0" fontId="16" fillId="5" borderId="22" xfId="0" applyFont="1" applyFill="1" applyBorder="1" applyAlignment="1" applyProtection="1">
      <alignment horizontal="center" vertical="top" wrapText="1"/>
      <protection hidden="1"/>
    </xf>
    <xf numFmtId="0" fontId="16" fillId="0" borderId="25" xfId="0" applyFont="1" applyFill="1" applyBorder="1" applyAlignment="1" applyProtection="1">
      <alignment horizontal="center" vertical="top" wrapText="1"/>
      <protection hidden="1"/>
    </xf>
    <xf numFmtId="0" fontId="16" fillId="5" borderId="20" xfId="0" applyFont="1" applyFill="1" applyBorder="1" applyAlignment="1" applyProtection="1">
      <alignment horizontal="center" wrapText="1"/>
      <protection hidden="1"/>
    </xf>
    <xf numFmtId="0" fontId="16" fillId="0" borderId="0" xfId="0" applyFont="1" applyFill="1" applyBorder="1" applyAlignment="1" applyProtection="1">
      <alignment horizontal="center" wrapText="1"/>
      <protection hidden="1"/>
    </xf>
    <xf numFmtId="0" fontId="16" fillId="4"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top" wrapText="1"/>
      <protection hidden="1"/>
    </xf>
    <xf numFmtId="0" fontId="7" fillId="0" borderId="0" xfId="0" applyFont="1" applyFill="1" applyBorder="1" applyAlignment="1" applyProtection="1">
      <alignment horizontal="center" vertical="top" wrapText="1"/>
      <protection hidden="1"/>
    </xf>
    <xf numFmtId="0" fontId="7" fillId="4" borderId="0" xfId="0" applyFont="1" applyFill="1" applyBorder="1" applyAlignment="1" applyProtection="1">
      <alignment horizontal="center" vertical="top" wrapText="1"/>
      <protection hidden="1"/>
    </xf>
    <xf numFmtId="165" fontId="18" fillId="0" borderId="0" xfId="0" applyNumberFormat="1" applyFont="1" applyFill="1" applyBorder="1" applyAlignment="1" applyProtection="1">
      <alignment horizontal="left" vertical="top" wrapText="1" indent="1"/>
      <protection hidden="1"/>
    </xf>
    <xf numFmtId="165" fontId="18" fillId="5" borderId="5" xfId="0" applyNumberFormat="1" applyFont="1" applyFill="1" applyBorder="1" applyAlignment="1" applyProtection="1">
      <alignment horizontal="center" vertical="top" wrapText="1"/>
      <protection hidden="1"/>
    </xf>
    <xf numFmtId="0" fontId="21" fillId="5" borderId="20" xfId="0" applyFont="1" applyFill="1" applyBorder="1" applyAlignment="1" applyProtection="1">
      <alignment horizontal="center" vertical="top"/>
      <protection hidden="1"/>
    </xf>
    <xf numFmtId="0" fontId="21" fillId="5" borderId="5" xfId="0" applyFont="1" applyFill="1" applyBorder="1" applyAlignment="1" applyProtection="1">
      <alignment horizontal="center" vertical="top"/>
      <protection hidden="1"/>
    </xf>
    <xf numFmtId="0" fontId="21" fillId="0" borderId="0" xfId="0" applyFont="1" applyFill="1" applyBorder="1" applyAlignment="1" applyProtection="1">
      <alignment horizontal="center" vertical="top"/>
      <protection hidden="1"/>
    </xf>
    <xf numFmtId="0" fontId="16" fillId="5" borderId="21" xfId="0" applyFont="1" applyFill="1" applyBorder="1" applyAlignment="1" applyProtection="1">
      <alignment horizontal="center" wrapText="1"/>
      <protection hidden="1"/>
    </xf>
    <xf numFmtId="0" fontId="21" fillId="4" borderId="0" xfId="0" applyFont="1" applyFill="1" applyBorder="1" applyAlignment="1" applyProtection="1">
      <alignment horizontal="center" vertical="top"/>
      <protection hidden="1"/>
    </xf>
    <xf numFmtId="4" fontId="14" fillId="5" borderId="24" xfId="0" applyNumberFormat="1" applyFont="1" applyFill="1" applyBorder="1" applyAlignment="1" applyProtection="1">
      <alignment horizontal="left" wrapText="1"/>
      <protection hidden="1"/>
    </xf>
    <xf numFmtId="0" fontId="11" fillId="0" borderId="0" xfId="0" applyFont="1" applyFill="1" applyBorder="1" applyAlignment="1" applyProtection="1">
      <alignment horizontal="left" wrapText="1"/>
      <protection hidden="1"/>
    </xf>
    <xf numFmtId="0" fontId="11" fillId="4" borderId="0" xfId="0" applyFont="1" applyFill="1" applyBorder="1" applyAlignment="1" applyProtection="1">
      <alignment horizontal="left" wrapText="1"/>
      <protection hidden="1"/>
    </xf>
    <xf numFmtId="165" fontId="22" fillId="0" borderId="0" xfId="0" applyNumberFormat="1" applyFont="1" applyFill="1" applyBorder="1" applyAlignment="1" applyProtection="1">
      <alignment horizontal="left" vertical="top" wrapText="1" indent="1"/>
      <protection hidden="1"/>
    </xf>
    <xf numFmtId="166" fontId="15" fillId="0" borderId="5" xfId="0" applyNumberFormat="1" applyFont="1" applyFill="1" applyBorder="1" applyAlignment="1" applyProtection="1">
      <alignment horizontal="center" vertical="top" wrapText="1"/>
      <protection locked="0" hidden="1"/>
    </xf>
    <xf numFmtId="165" fontId="15" fillId="0" borderId="5" xfId="0" applyNumberFormat="1" applyFont="1" applyFill="1" applyBorder="1" applyAlignment="1" applyProtection="1">
      <alignment horizontal="center" vertical="top" wrapText="1"/>
      <protection locked="0" hidden="1"/>
    </xf>
    <xf numFmtId="165" fontId="15" fillId="0" borderId="5" xfId="0" applyNumberFormat="1" applyFont="1" applyFill="1" applyBorder="1" applyAlignment="1" applyProtection="1">
      <alignment horizontal="center" vertical="top" wrapText="1"/>
      <protection hidden="1"/>
    </xf>
    <xf numFmtId="165" fontId="12" fillId="0" borderId="5" xfId="0" applyNumberFormat="1" applyFont="1" applyFill="1" applyBorder="1" applyAlignment="1" applyProtection="1">
      <alignment horizontal="center" vertical="top"/>
      <protection locked="0" hidden="1"/>
    </xf>
    <xf numFmtId="4" fontId="15" fillId="0" borderId="0" xfId="0" applyNumberFormat="1" applyFont="1" applyFill="1" applyBorder="1" applyAlignment="1" applyProtection="1">
      <alignment horizontal="center" vertical="top"/>
      <protection hidden="1"/>
    </xf>
    <xf numFmtId="4" fontId="12" fillId="0" borderId="5" xfId="0" applyNumberFormat="1" applyFont="1" applyFill="1" applyBorder="1" applyAlignment="1" applyProtection="1">
      <alignment horizontal="center" vertical="top"/>
      <protection locked="0" hidden="1"/>
    </xf>
    <xf numFmtId="4" fontId="24" fillId="0" borderId="0" xfId="0" applyNumberFormat="1" applyFont="1" applyFill="1" applyBorder="1" applyAlignment="1" applyProtection="1">
      <alignment horizontal="center" vertical="top"/>
      <protection hidden="1"/>
    </xf>
    <xf numFmtId="165" fontId="24" fillId="0" borderId="21" xfId="0" applyNumberFormat="1" applyFont="1" applyFill="1" applyBorder="1" applyAlignment="1" applyProtection="1">
      <alignment horizontal="center" vertical="top"/>
      <protection hidden="1"/>
    </xf>
    <xf numFmtId="4" fontId="24" fillId="4" borderId="0" xfId="0" applyNumberFormat="1" applyFont="1" applyFill="1" applyBorder="1" applyAlignment="1" applyProtection="1">
      <alignment horizontal="center" vertical="top"/>
      <protection hidden="1"/>
    </xf>
    <xf numFmtId="165" fontId="10" fillId="0" borderId="0" xfId="0" applyNumberFormat="1" applyFont="1" applyFill="1" applyBorder="1" applyAlignment="1" applyProtection="1">
      <alignment vertical="top" wrapText="1"/>
      <protection hidden="1"/>
    </xf>
    <xf numFmtId="165" fontId="10" fillId="4" borderId="0" xfId="0" applyNumberFormat="1" applyFont="1" applyFill="1" applyBorder="1" applyAlignment="1" applyProtection="1">
      <alignment vertical="top" wrapText="1"/>
      <protection hidden="1"/>
    </xf>
    <xf numFmtId="165" fontId="15" fillId="0" borderId="0" xfId="0" applyNumberFormat="1" applyFont="1" applyFill="1" applyBorder="1" applyAlignment="1" applyProtection="1">
      <alignment horizontal="center" vertical="top" wrapText="1"/>
      <protection hidden="1"/>
    </xf>
    <xf numFmtId="4" fontId="15" fillId="0" borderId="0" xfId="0" applyNumberFormat="1" applyFont="1" applyFill="1" applyBorder="1" applyAlignment="1" applyProtection="1">
      <alignment horizontal="center" vertical="top" wrapText="1"/>
      <protection hidden="1"/>
    </xf>
    <xf numFmtId="4" fontId="15" fillId="4" borderId="0" xfId="0" applyNumberFormat="1" applyFont="1" applyFill="1" applyBorder="1" applyAlignment="1" applyProtection="1">
      <alignment horizontal="center" vertical="top"/>
      <protection hidden="1"/>
    </xf>
    <xf numFmtId="4" fontId="16" fillId="5" borderId="20" xfId="0" applyNumberFormat="1" applyFont="1" applyFill="1" applyBorder="1" applyAlignment="1" applyProtection="1">
      <alignment horizontal="center" vertical="top" wrapText="1"/>
      <protection hidden="1"/>
    </xf>
    <xf numFmtId="4" fontId="16" fillId="0" borderId="0" xfId="0" applyNumberFormat="1" applyFont="1" applyFill="1" applyBorder="1" applyAlignment="1" applyProtection="1">
      <alignment horizontal="center" vertical="top" wrapText="1"/>
      <protection hidden="1"/>
    </xf>
    <xf numFmtId="165" fontId="10" fillId="0" borderId="0" xfId="0" applyNumberFormat="1" applyFont="1" applyFill="1" applyBorder="1" applyAlignment="1" applyProtection="1">
      <alignment horizontal="left" vertical="top"/>
      <protection hidden="1"/>
    </xf>
    <xf numFmtId="165" fontId="10" fillId="4" borderId="0" xfId="0" applyNumberFormat="1" applyFont="1" applyFill="1" applyBorder="1" applyAlignment="1" applyProtection="1">
      <alignment horizontal="left" vertical="top"/>
      <protection hidden="1"/>
    </xf>
    <xf numFmtId="165" fontId="19" fillId="5" borderId="5" xfId="0" applyNumberFormat="1" applyFont="1" applyFill="1" applyBorder="1" applyAlignment="1" applyProtection="1">
      <alignment horizontal="center" vertical="top"/>
      <protection hidden="1"/>
    </xf>
    <xf numFmtId="4" fontId="18" fillId="5" borderId="5" xfId="0" applyNumberFormat="1" applyFont="1" applyFill="1" applyBorder="1" applyAlignment="1" applyProtection="1">
      <alignment horizontal="center" vertical="top" wrapText="1"/>
      <protection hidden="1"/>
    </xf>
    <xf numFmtId="4" fontId="19" fillId="5" borderId="5" xfId="0" applyNumberFormat="1" applyFont="1" applyFill="1" applyBorder="1" applyAlignment="1" applyProtection="1">
      <alignment horizontal="center" vertical="top"/>
      <protection hidden="1"/>
    </xf>
    <xf numFmtId="4" fontId="19" fillId="0" borderId="0" xfId="0" applyNumberFormat="1" applyFont="1" applyFill="1" applyBorder="1" applyAlignment="1" applyProtection="1">
      <alignment horizontal="center" vertical="top"/>
      <protection hidden="1"/>
    </xf>
    <xf numFmtId="4" fontId="16" fillId="5" borderId="21" xfId="0" applyNumberFormat="1" applyFont="1" applyFill="1" applyBorder="1" applyAlignment="1" applyProtection="1">
      <alignment horizontal="center" vertical="top" wrapText="1"/>
      <protection hidden="1"/>
    </xf>
    <xf numFmtId="4" fontId="19" fillId="4" borderId="0" xfId="0" applyNumberFormat="1" applyFont="1" applyFill="1" applyBorder="1" applyAlignment="1" applyProtection="1">
      <alignment horizontal="center" vertical="top"/>
      <protection hidden="1"/>
    </xf>
    <xf numFmtId="4" fontId="14" fillId="5" borderId="5" xfId="0" applyNumberFormat="1" applyFont="1" applyFill="1" applyBorder="1" applyAlignment="1" applyProtection="1">
      <alignment horizontal="left" wrapText="1"/>
      <protection hidden="1"/>
    </xf>
    <xf numFmtId="165" fontId="11" fillId="0" borderId="0" xfId="0" applyNumberFormat="1" applyFont="1" applyFill="1" applyBorder="1" applyAlignment="1" applyProtection="1">
      <alignment horizontal="left" wrapText="1"/>
      <protection hidden="1"/>
    </xf>
    <xf numFmtId="165" fontId="11" fillId="4" borderId="0" xfId="0" applyNumberFormat="1" applyFont="1" applyFill="1" applyBorder="1" applyAlignment="1" applyProtection="1">
      <alignment horizontal="left" wrapText="1"/>
      <protection hidden="1"/>
    </xf>
    <xf numFmtId="165" fontId="10" fillId="0" borderId="5" xfId="0" applyNumberFormat="1" applyFont="1" applyFill="1" applyBorder="1" applyAlignment="1" applyProtection="1">
      <alignment horizontal="center" vertical="top"/>
      <protection locked="0" hidden="1"/>
    </xf>
    <xf numFmtId="4" fontId="10" fillId="0" borderId="5" xfId="0" applyNumberFormat="1" applyFont="1" applyFill="1" applyBorder="1" applyAlignment="1" applyProtection="1">
      <alignment horizontal="center" vertical="top"/>
      <protection locked="0" hidden="1"/>
    </xf>
    <xf numFmtId="165" fontId="15" fillId="0" borderId="21" xfId="0" applyNumberFormat="1" applyFont="1" applyFill="1" applyBorder="1" applyAlignment="1" applyProtection="1">
      <alignment horizontal="center" vertical="top"/>
      <protection hidden="1"/>
    </xf>
    <xf numFmtId="165" fontId="15" fillId="0" borderId="5" xfId="0" applyNumberFormat="1" applyFont="1" applyFill="1" applyBorder="1" applyAlignment="1" applyProtection="1">
      <alignment horizontal="center" vertical="top"/>
      <protection locked="0" hidden="1"/>
    </xf>
    <xf numFmtId="165" fontId="23" fillId="0" borderId="0" xfId="0" applyNumberFormat="1" applyFont="1" applyFill="1" applyBorder="1" applyAlignment="1" applyProtection="1">
      <alignment horizontal="center" vertical="top" wrapText="1"/>
      <protection hidden="1"/>
    </xf>
    <xf numFmtId="165" fontId="15" fillId="0" borderId="0" xfId="0" applyNumberFormat="1" applyFont="1" applyFill="1" applyBorder="1" applyAlignment="1" applyProtection="1">
      <alignment horizontal="center" vertical="top"/>
      <protection hidden="1"/>
    </xf>
    <xf numFmtId="4" fontId="23" fillId="0" borderId="0" xfId="0" applyNumberFormat="1" applyFont="1" applyFill="1" applyBorder="1" applyAlignment="1" applyProtection="1">
      <alignment horizontal="center" vertical="top" wrapText="1"/>
      <protection hidden="1"/>
    </xf>
    <xf numFmtId="4" fontId="16" fillId="0" borderId="0" xfId="0" applyNumberFormat="1" applyFont="1" applyFill="1" applyBorder="1" applyAlignment="1" applyProtection="1">
      <alignment horizontal="center" vertical="top"/>
      <protection hidden="1"/>
    </xf>
    <xf numFmtId="165" fontId="15" fillId="0" borderId="5" xfId="0" applyNumberFormat="1" applyFont="1" applyFill="1" applyBorder="1" applyAlignment="1" applyProtection="1">
      <alignment horizontal="center" vertical="top"/>
      <protection hidden="1"/>
    </xf>
    <xf numFmtId="165" fontId="18" fillId="0" borderId="0" xfId="0" applyNumberFormat="1" applyFont="1" applyFill="1" applyBorder="1" applyAlignment="1" applyProtection="1">
      <alignment horizontal="left" wrapText="1" indent="1"/>
      <protection hidden="1"/>
    </xf>
    <xf numFmtId="165" fontId="23" fillId="0" borderId="0" xfId="0" applyNumberFormat="1" applyFont="1" applyFill="1" applyBorder="1" applyAlignment="1" applyProtection="1">
      <alignment horizontal="right" vertical="top" wrapText="1" indent="2"/>
      <protection hidden="1"/>
    </xf>
    <xf numFmtId="165" fontId="23" fillId="0" borderId="0" xfId="0" applyNumberFormat="1" applyFont="1" applyFill="1" applyBorder="1" applyAlignment="1" applyProtection="1">
      <alignment horizontal="left" vertical="top" wrapText="1" indent="2"/>
      <protection hidden="1"/>
    </xf>
    <xf numFmtId="4" fontId="15" fillId="0" borderId="0" xfId="0" applyNumberFormat="1" applyFont="1" applyFill="1" applyBorder="1" applyAlignment="1" applyProtection="1">
      <alignment horizontal="left" vertical="top"/>
      <protection hidden="1"/>
    </xf>
    <xf numFmtId="0" fontId="15" fillId="4" borderId="0" xfId="0" applyFont="1" applyFill="1" applyBorder="1" applyAlignment="1" applyProtection="1">
      <alignment horizontal="left" vertical="top"/>
      <protection hidden="1"/>
    </xf>
    <xf numFmtId="165" fontId="13" fillId="2" borderId="0" xfId="0" applyNumberFormat="1" applyFont="1" applyFill="1" applyBorder="1" applyAlignment="1" applyProtection="1">
      <alignment horizontal="center" wrapText="1"/>
      <protection hidden="1"/>
    </xf>
    <xf numFmtId="165" fontId="13" fillId="4" borderId="0" xfId="0" applyNumberFormat="1" applyFont="1" applyFill="1" applyBorder="1" applyAlignment="1" applyProtection="1">
      <alignment horizontal="center" wrapText="1"/>
      <protection hidden="1"/>
    </xf>
    <xf numFmtId="165" fontId="13" fillId="0" borderId="0" xfId="0" applyNumberFormat="1" applyFont="1" applyFill="1" applyBorder="1" applyAlignment="1" applyProtection="1">
      <alignment horizontal="center" wrapText="1"/>
      <protection hidden="1"/>
    </xf>
    <xf numFmtId="165" fontId="9" fillId="2" borderId="0" xfId="0" applyNumberFormat="1" applyFont="1" applyFill="1" applyBorder="1" applyAlignment="1" applyProtection="1">
      <alignment horizontal="center" vertical="top"/>
      <protection hidden="1"/>
    </xf>
    <xf numFmtId="165" fontId="9" fillId="4" borderId="0" xfId="0" applyNumberFormat="1" applyFont="1" applyFill="1" applyBorder="1" applyAlignment="1" applyProtection="1">
      <alignment horizontal="center" vertical="top"/>
      <protection hidden="1"/>
    </xf>
    <xf numFmtId="165" fontId="16" fillId="5" borderId="21" xfId="0" applyNumberFormat="1" applyFont="1" applyFill="1" applyBorder="1" applyAlignment="1" applyProtection="1">
      <alignment horizontal="center" vertical="top" wrapText="1"/>
      <protection hidden="1"/>
    </xf>
    <xf numFmtId="165" fontId="16" fillId="5" borderId="5" xfId="0" applyNumberFormat="1" applyFont="1" applyFill="1" applyBorder="1" applyAlignment="1" applyProtection="1">
      <alignment horizontal="center" vertical="top" wrapText="1"/>
      <protection hidden="1"/>
    </xf>
    <xf numFmtId="165" fontId="16" fillId="0" borderId="0" xfId="0" applyNumberFormat="1" applyFont="1" applyFill="1" applyBorder="1" applyAlignment="1" applyProtection="1">
      <alignment horizontal="center" vertical="top" wrapText="1"/>
      <protection hidden="1"/>
    </xf>
    <xf numFmtId="165" fontId="16" fillId="5" borderId="20" xfId="0" applyNumberFormat="1" applyFont="1" applyFill="1" applyBorder="1" applyAlignment="1" applyProtection="1">
      <alignment horizontal="center" wrapText="1"/>
      <protection hidden="1"/>
    </xf>
    <xf numFmtId="165" fontId="7" fillId="0" borderId="0" xfId="0" applyNumberFormat="1" applyFont="1" applyFill="1" applyBorder="1" applyAlignment="1" applyProtection="1">
      <alignment horizontal="center" vertical="top" wrapText="1"/>
      <protection hidden="1"/>
    </xf>
    <xf numFmtId="165" fontId="7" fillId="4" borderId="0" xfId="0" applyNumberFormat="1" applyFont="1" applyFill="1" applyBorder="1" applyAlignment="1" applyProtection="1">
      <alignment horizontal="center" vertical="top" wrapText="1"/>
      <protection hidden="1"/>
    </xf>
    <xf numFmtId="165" fontId="19" fillId="0" borderId="0" xfId="0" applyNumberFormat="1" applyFont="1" applyFill="1" applyBorder="1" applyAlignment="1" applyProtection="1">
      <alignment horizontal="center" vertical="top"/>
      <protection hidden="1"/>
    </xf>
    <xf numFmtId="0" fontId="19" fillId="4" borderId="0" xfId="0" applyFont="1" applyFill="1" applyBorder="1" applyAlignment="1" applyProtection="1">
      <alignment horizontal="center" vertical="top"/>
      <protection hidden="1"/>
    </xf>
    <xf numFmtId="0" fontId="19" fillId="0" borderId="0" xfId="0" applyFont="1" applyFill="1" applyBorder="1" applyAlignment="1" applyProtection="1">
      <alignment horizontal="center" vertical="top"/>
      <protection hidden="1"/>
    </xf>
    <xf numFmtId="4" fontId="14" fillId="5" borderId="3" xfId="0" applyNumberFormat="1" applyFont="1" applyFill="1" applyBorder="1" applyAlignment="1" applyProtection="1">
      <alignment horizontal="left" wrapText="1"/>
      <protection hidden="1"/>
    </xf>
    <xf numFmtId="165" fontId="25" fillId="0" borderId="0" xfId="0" applyNumberFormat="1" applyFont="1" applyFill="1" applyBorder="1" applyAlignment="1" applyProtection="1">
      <alignment horizontal="left" vertical="top" wrapText="1" indent="1"/>
      <protection hidden="1"/>
    </xf>
    <xf numFmtId="165" fontId="15" fillId="0" borderId="0" xfId="0" applyNumberFormat="1" applyFont="1" applyFill="1" applyBorder="1" applyAlignment="1" applyProtection="1">
      <alignment horizontal="left" vertical="top"/>
      <protection hidden="1"/>
    </xf>
    <xf numFmtId="165" fontId="18" fillId="0" borderId="0" xfId="0" applyNumberFormat="1" applyFont="1" applyFill="1" applyBorder="1" applyAlignment="1" applyProtection="1">
      <alignment horizontal="left" vertical="top" wrapText="1"/>
      <protection hidden="1"/>
    </xf>
    <xf numFmtId="165" fontId="26" fillId="0" borderId="0" xfId="0" applyNumberFormat="1" applyFont="1" applyFill="1" applyBorder="1" applyAlignment="1" applyProtection="1">
      <alignment vertical="top" wrapText="1"/>
      <protection hidden="1"/>
    </xf>
    <xf numFmtId="0" fontId="0" fillId="4" borderId="0" xfId="0" applyFill="1" applyBorder="1" applyAlignment="1" applyProtection="1">
      <alignment horizontal="left" vertical="top"/>
      <protection hidden="1"/>
    </xf>
    <xf numFmtId="0" fontId="15" fillId="0" borderId="0" xfId="0" applyFont="1" applyFill="1" applyBorder="1" applyAlignment="1" applyProtection="1">
      <alignment horizontal="left" vertical="top"/>
      <protection locked="0" hidden="1"/>
    </xf>
    <xf numFmtId="165" fontId="26" fillId="0" borderId="8" xfId="0" applyNumberFormat="1" applyFont="1" applyFill="1" applyBorder="1" applyAlignment="1" applyProtection="1">
      <alignment vertical="top" wrapText="1"/>
      <protection hidden="1"/>
    </xf>
    <xf numFmtId="165" fontId="26" fillId="0" borderId="9" xfId="0" applyNumberFormat="1" applyFont="1" applyFill="1" applyBorder="1" applyAlignment="1" applyProtection="1">
      <alignment vertical="top" wrapText="1"/>
      <protection hidden="1"/>
    </xf>
    <xf numFmtId="165" fontId="26" fillId="0" borderId="10" xfId="0" applyNumberFormat="1" applyFont="1" applyFill="1" applyBorder="1" applyAlignment="1" applyProtection="1">
      <alignment vertical="top" wrapText="1"/>
      <protection hidden="1"/>
    </xf>
    <xf numFmtId="0" fontId="15" fillId="0" borderId="0" xfId="0" applyFont="1" applyFill="1" applyBorder="1" applyAlignment="1" applyProtection="1">
      <alignment horizontal="center" vertical="top"/>
      <protection hidden="1"/>
    </xf>
    <xf numFmtId="0" fontId="15" fillId="4" borderId="0" xfId="0" applyFont="1" applyFill="1" applyBorder="1" applyAlignment="1" applyProtection="1">
      <alignment horizontal="center" vertical="top"/>
      <protection hidden="1"/>
    </xf>
    <xf numFmtId="0" fontId="24"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left" vertical="top" wrapText="1"/>
      <protection hidden="1"/>
    </xf>
    <xf numFmtId="0" fontId="12" fillId="4" borderId="0" xfId="0" applyFont="1" applyFill="1" applyBorder="1" applyAlignment="1" applyProtection="1">
      <alignment horizontal="left" vertical="top" wrapText="1"/>
      <protection hidden="1"/>
    </xf>
    <xf numFmtId="0" fontId="0" fillId="0" borderId="0" xfId="0" applyFill="1" applyBorder="1" applyAlignment="1" applyProtection="1">
      <alignment vertical="top" wrapText="1"/>
      <protection hidden="1"/>
    </xf>
    <xf numFmtId="0" fontId="18" fillId="0" borderId="0" xfId="0" applyFont="1" applyFill="1" applyBorder="1" applyAlignment="1" applyProtection="1">
      <alignment horizontal="left" vertical="top" wrapText="1"/>
      <protection hidden="1"/>
    </xf>
    <xf numFmtId="164" fontId="23" fillId="0" borderId="0" xfId="0" applyNumberFormat="1" applyFont="1" applyFill="1" applyBorder="1" applyAlignment="1" applyProtection="1">
      <alignment horizontal="center" vertical="top" wrapText="1"/>
      <protection hidden="1"/>
    </xf>
    <xf numFmtId="0" fontId="0" fillId="0" borderId="0" xfId="0" applyFill="1" applyBorder="1" applyAlignment="1" applyProtection="1">
      <alignment horizontal="left" vertical="top" wrapText="1"/>
      <protection hidden="1"/>
    </xf>
    <xf numFmtId="0" fontId="15" fillId="0" borderId="0" xfId="0" applyFont="1" applyFill="1" applyBorder="1" applyAlignment="1" applyProtection="1">
      <alignment vertical="top" wrapText="1"/>
      <protection hidden="1"/>
    </xf>
    <xf numFmtId="0" fontId="10" fillId="0" borderId="0" xfId="0" applyFont="1" applyFill="1" applyBorder="1" applyAlignment="1" applyProtection="1">
      <alignment horizontal="left" vertical="top" wrapText="1"/>
      <protection hidden="1"/>
    </xf>
    <xf numFmtId="0" fontId="10" fillId="4" borderId="0" xfId="0" applyFont="1" applyFill="1" applyBorder="1" applyAlignment="1" applyProtection="1">
      <alignment horizontal="left" vertical="top" wrapText="1"/>
      <protection hidden="1"/>
    </xf>
    <xf numFmtId="0" fontId="15" fillId="0" borderId="0" xfId="0" applyFont="1" applyFill="1" applyBorder="1" applyAlignment="1" applyProtection="1">
      <alignment vertical="top" wrapText="1"/>
      <protection locked="0" hidden="1"/>
    </xf>
    <xf numFmtId="0" fontId="3" fillId="0" borderId="0" xfId="0" applyFont="1" applyFill="1" applyBorder="1" applyAlignment="1" applyProtection="1">
      <alignment horizontal="left" vertical="top" wrapText="1"/>
      <protection hidden="1"/>
    </xf>
    <xf numFmtId="164" fontId="2" fillId="0" borderId="0" xfId="0" applyNumberFormat="1" applyFont="1" applyFill="1" applyBorder="1" applyAlignment="1" applyProtection="1">
      <alignment horizontal="center" vertical="top" wrapText="1"/>
      <protection hidden="1"/>
    </xf>
    <xf numFmtId="0" fontId="0" fillId="0" borderId="0" xfId="0" applyFill="1" applyBorder="1" applyAlignment="1" applyProtection="1">
      <alignment horizontal="center" vertical="top"/>
      <protection hidden="1"/>
    </xf>
    <xf numFmtId="0" fontId="0" fillId="4" borderId="0" xfId="0" applyFill="1" applyBorder="1" applyAlignment="1" applyProtection="1">
      <alignment horizontal="center" vertical="top"/>
      <protection hidden="1"/>
    </xf>
    <xf numFmtId="0" fontId="6" fillId="0" borderId="0" xfId="0" applyFont="1" applyFill="1" applyBorder="1" applyAlignment="1" applyProtection="1">
      <alignment vertical="top" wrapText="1"/>
      <protection hidden="1"/>
    </xf>
    <xf numFmtId="0" fontId="0" fillId="0" borderId="0" xfId="0" applyFill="1" applyBorder="1" applyAlignment="1" applyProtection="1">
      <alignment horizontal="center" vertical="top" wrapText="1"/>
      <protection hidden="1"/>
    </xf>
    <xf numFmtId="0" fontId="13" fillId="0" borderId="11" xfId="0" applyFont="1" applyFill="1" applyBorder="1" applyAlignment="1" applyProtection="1">
      <alignment horizontal="left" vertical="top"/>
      <protection hidden="1"/>
    </xf>
    <xf numFmtId="0" fontId="15" fillId="0" borderId="12" xfId="0" applyFont="1" applyFill="1" applyBorder="1" applyAlignment="1" applyProtection="1">
      <alignment horizontal="left" vertical="top"/>
      <protection hidden="1"/>
    </xf>
    <xf numFmtId="0" fontId="15" fillId="0" borderId="13" xfId="0" applyFont="1" applyFill="1" applyBorder="1" applyAlignment="1" applyProtection="1">
      <alignment horizontal="left" vertical="top"/>
      <protection hidden="1"/>
    </xf>
    <xf numFmtId="0" fontId="13" fillId="0" borderId="14" xfId="0" applyFont="1" applyFill="1" applyBorder="1" applyAlignment="1" applyProtection="1">
      <alignment horizontal="left" vertical="top"/>
      <protection hidden="1"/>
    </xf>
    <xf numFmtId="0" fontId="16" fillId="0" borderId="6" xfId="0" applyFont="1" applyFill="1" applyBorder="1" applyAlignment="1" applyProtection="1">
      <alignment horizontal="left" vertical="top"/>
      <protection hidden="1"/>
    </xf>
    <xf numFmtId="0" fontId="16" fillId="0" borderId="0" xfId="0" applyFont="1" applyFill="1" applyBorder="1" applyAlignment="1" applyProtection="1">
      <alignment horizontal="left" vertical="top"/>
      <protection hidden="1"/>
    </xf>
    <xf numFmtId="165" fontId="33" fillId="0" borderId="0" xfId="0" applyNumberFormat="1" applyFont="1" applyFill="1" applyBorder="1" applyAlignment="1" applyProtection="1">
      <alignment horizontal="left" vertical="top"/>
      <protection hidden="1"/>
    </xf>
    <xf numFmtId="0" fontId="16" fillId="0" borderId="2" xfId="0" applyFont="1" applyFill="1" applyBorder="1" applyAlignment="1" applyProtection="1">
      <alignment horizontal="left" vertical="top"/>
      <protection hidden="1"/>
    </xf>
    <xf numFmtId="0" fontId="15" fillId="0" borderId="6" xfId="0" applyFont="1" applyFill="1" applyBorder="1" applyAlignment="1" applyProtection="1">
      <alignment horizontal="left" vertical="top"/>
      <protection hidden="1"/>
    </xf>
    <xf numFmtId="0" fontId="15" fillId="0" borderId="15" xfId="0" applyFont="1" applyFill="1" applyBorder="1" applyAlignment="1" applyProtection="1">
      <alignment horizontal="left" vertical="top"/>
      <protection hidden="1"/>
    </xf>
    <xf numFmtId="0" fontId="15" fillId="0" borderId="16" xfId="0" applyFont="1" applyFill="1" applyBorder="1" applyAlignment="1" applyProtection="1">
      <alignment vertical="top" wrapText="1"/>
      <protection hidden="1"/>
    </xf>
    <xf numFmtId="165" fontId="9" fillId="3" borderId="7" xfId="0" applyNumberFormat="1" applyFont="1" applyFill="1" applyBorder="1" applyAlignment="1" applyProtection="1">
      <alignment vertical="top" wrapText="1"/>
      <protection hidden="1"/>
    </xf>
    <xf numFmtId="165" fontId="15" fillId="0" borderId="4" xfId="0" applyNumberFormat="1" applyFont="1" applyFill="1" applyBorder="1" applyAlignment="1" applyProtection="1">
      <alignment vertical="top" wrapText="1"/>
      <protection hidden="1"/>
    </xf>
    <xf numFmtId="0" fontId="15" fillId="0" borderId="4" xfId="0" applyFont="1" applyFill="1" applyBorder="1" applyAlignment="1" applyProtection="1">
      <alignment vertical="top" wrapText="1"/>
      <protection hidden="1"/>
    </xf>
    <xf numFmtId="165" fontId="30" fillId="0" borderId="4" xfId="0" applyNumberFormat="1" applyFont="1" applyFill="1" applyBorder="1" applyAlignment="1" applyProtection="1">
      <alignment vertical="top" wrapText="1"/>
      <protection hidden="1"/>
    </xf>
    <xf numFmtId="0" fontId="24" fillId="0" borderId="14" xfId="0" applyFont="1" applyFill="1" applyBorder="1" applyAlignment="1" applyProtection="1">
      <alignment vertical="top" wrapText="1"/>
      <protection hidden="1"/>
    </xf>
    <xf numFmtId="165" fontId="16" fillId="3" borderId="7" xfId="0" applyNumberFormat="1" applyFont="1" applyFill="1" applyBorder="1" applyAlignment="1" applyProtection="1">
      <alignment vertical="top" wrapText="1"/>
      <protection hidden="1"/>
    </xf>
    <xf numFmtId="165" fontId="15" fillId="0" borderId="0" xfId="0" applyNumberFormat="1" applyFont="1" applyFill="1" applyBorder="1" applyAlignment="1" applyProtection="1">
      <alignment vertical="center" wrapText="1"/>
      <protection hidden="1"/>
    </xf>
    <xf numFmtId="0" fontId="6" fillId="0" borderId="0" xfId="0" applyFont="1" applyFill="1" applyBorder="1" applyAlignment="1" applyProtection="1">
      <alignment horizontal="left" vertical="top"/>
      <protection hidden="1"/>
    </xf>
    <xf numFmtId="0" fontId="24" fillId="0" borderId="17" xfId="0" applyFont="1" applyFill="1" applyBorder="1" applyAlignment="1" applyProtection="1">
      <alignment vertical="top" wrapText="1"/>
      <protection hidden="1"/>
    </xf>
    <xf numFmtId="0" fontId="15" fillId="0" borderId="18" xfId="0" applyFont="1" applyFill="1" applyBorder="1" applyAlignment="1" applyProtection="1">
      <alignment vertical="top" wrapText="1"/>
      <protection hidden="1"/>
    </xf>
    <xf numFmtId="0" fontId="15" fillId="0" borderId="6" xfId="0" applyFont="1" applyFill="1" applyBorder="1" applyAlignment="1" applyProtection="1">
      <alignment vertical="top" wrapText="1"/>
      <protection hidden="1"/>
    </xf>
    <xf numFmtId="165" fontId="31" fillId="0" borderId="0" xfId="0" applyNumberFormat="1" applyFont="1" applyFill="1" applyBorder="1" applyAlignment="1" applyProtection="1">
      <alignment horizontal="left" vertical="top"/>
      <protection hidden="1"/>
    </xf>
    <xf numFmtId="0" fontId="31" fillId="0" borderId="0" xfId="0" applyFont="1" applyFill="1" applyBorder="1" applyAlignment="1" applyProtection="1">
      <alignment horizontal="left" vertical="top"/>
      <protection hidden="1"/>
    </xf>
    <xf numFmtId="0" fontId="15" fillId="0" borderId="21" xfId="0" applyFont="1" applyFill="1" applyBorder="1" applyAlignment="1" applyProtection="1">
      <alignment vertical="top" wrapText="1"/>
      <protection hidden="1"/>
    </xf>
    <xf numFmtId="0" fontId="15" fillId="0" borderId="5" xfId="0" applyFont="1" applyFill="1" applyBorder="1" applyAlignment="1" applyProtection="1">
      <alignment vertical="top" wrapText="1"/>
      <protection hidden="1"/>
    </xf>
    <xf numFmtId="0" fontId="13" fillId="0" borderId="5" xfId="0" applyFont="1" applyFill="1" applyBorder="1" applyAlignment="1" applyProtection="1">
      <alignment vertical="top" wrapText="1"/>
      <protection hidden="1"/>
    </xf>
    <xf numFmtId="165" fontId="15" fillId="0" borderId="4" xfId="0" applyNumberFormat="1" applyFont="1" applyFill="1" applyBorder="1" applyAlignment="1" applyProtection="1">
      <alignment horizontal="center" vertical="top" wrapText="1"/>
      <protection hidden="1"/>
    </xf>
    <xf numFmtId="0" fontId="30" fillId="0" borderId="0" xfId="0" applyFont="1" applyFill="1" applyBorder="1" applyAlignment="1" applyProtection="1">
      <alignment horizontal="left" vertical="top"/>
      <protection hidden="1"/>
    </xf>
    <xf numFmtId="165" fontId="30" fillId="0" borderId="0" xfId="0" applyNumberFormat="1" applyFont="1" applyFill="1" applyBorder="1" applyAlignment="1" applyProtection="1">
      <alignment horizontal="left" vertical="top"/>
      <protection hidden="1"/>
    </xf>
    <xf numFmtId="0" fontId="34" fillId="0" borderId="0" xfId="0" applyFont="1" applyFill="1" applyBorder="1" applyAlignment="1" applyProtection="1">
      <alignment vertical="top" wrapText="1"/>
      <protection hidden="1"/>
    </xf>
    <xf numFmtId="165" fontId="15" fillId="0" borderId="0" xfId="0" applyNumberFormat="1" applyFont="1" applyFill="1" applyBorder="1" applyAlignment="1" applyProtection="1">
      <alignment horizontal="left" vertical="top" wrapText="1"/>
      <protection hidden="1"/>
    </xf>
    <xf numFmtId="165" fontId="26" fillId="0" borderId="9" xfId="0" applyNumberFormat="1" applyFont="1" applyFill="1" applyBorder="1" applyAlignment="1" applyProtection="1">
      <alignment horizontal="center" vertical="top" wrapText="1"/>
      <protection hidden="1"/>
    </xf>
    <xf numFmtId="165" fontId="26" fillId="0" borderId="2" xfId="0" applyNumberFormat="1" applyFont="1" applyFill="1" applyBorder="1" applyAlignment="1" applyProtection="1">
      <alignment horizontal="center" vertical="top" wrapText="1"/>
      <protection hidden="1"/>
    </xf>
    <xf numFmtId="165" fontId="18" fillId="0" borderId="0" xfId="0" applyNumberFormat="1" applyFont="1" applyFill="1" applyBorder="1" applyAlignment="1" applyProtection="1">
      <alignment horizontal="left" wrapText="1" indent="1"/>
      <protection hidden="1"/>
    </xf>
    <xf numFmtId="165" fontId="18" fillId="5" borderId="5" xfId="0" applyNumberFormat="1" applyFont="1" applyFill="1" applyBorder="1" applyAlignment="1" applyProtection="1">
      <alignment horizontal="center" vertical="top" wrapText="1"/>
      <protection hidden="1"/>
    </xf>
    <xf numFmtId="4" fontId="18" fillId="5" borderId="5" xfId="0" applyNumberFormat="1" applyFont="1" applyFill="1" applyBorder="1" applyAlignment="1" applyProtection="1">
      <alignment horizontal="center" vertical="top" wrapText="1"/>
      <protection hidden="1"/>
    </xf>
    <xf numFmtId="165" fontId="18" fillId="5" borderId="21" xfId="0" applyNumberFormat="1" applyFont="1" applyFill="1" applyBorder="1" applyAlignment="1" applyProtection="1">
      <alignment horizontal="center" vertical="top" wrapText="1"/>
      <protection hidden="1"/>
    </xf>
    <xf numFmtId="165" fontId="13" fillId="2" borderId="5" xfId="0" applyNumberFormat="1" applyFont="1" applyFill="1" applyBorder="1" applyAlignment="1" applyProtection="1">
      <alignment horizontal="center" wrapText="1"/>
      <protection hidden="1"/>
    </xf>
    <xf numFmtId="165" fontId="13" fillId="2" borderId="22" xfId="0" applyNumberFormat="1" applyFont="1" applyFill="1" applyBorder="1" applyAlignment="1" applyProtection="1">
      <alignment horizontal="center" wrapText="1"/>
      <protection hidden="1"/>
    </xf>
    <xf numFmtId="0" fontId="13" fillId="0" borderId="0" xfId="0" applyFont="1" applyFill="1" applyBorder="1" applyAlignment="1" applyProtection="1">
      <alignment horizontal="center" vertical="top"/>
      <protection hidden="1"/>
    </xf>
    <xf numFmtId="0" fontId="14" fillId="0" borderId="0" xfId="0" applyFont="1" applyFill="1" applyBorder="1" applyAlignment="1" applyProtection="1">
      <alignment horizontal="center" vertical="top"/>
      <protection hidden="1"/>
    </xf>
    <xf numFmtId="0" fontId="15" fillId="0" borderId="0" xfId="0" applyFont="1" applyFill="1" applyBorder="1" applyAlignment="1" applyProtection="1">
      <alignment horizontal="center" vertical="top" wrapText="1"/>
      <protection hidden="1"/>
    </xf>
    <xf numFmtId="0" fontId="16" fillId="2" borderId="22" xfId="0" applyFont="1" applyFill="1" applyBorder="1" applyAlignment="1" applyProtection="1">
      <alignment horizontal="center" vertical="top" wrapText="1"/>
      <protection hidden="1"/>
    </xf>
    <xf numFmtId="0" fontId="16" fillId="2" borderId="7" xfId="0" applyFont="1" applyFill="1" applyBorder="1" applyAlignment="1" applyProtection="1">
      <alignment horizontal="center" vertical="top" wrapText="1"/>
      <protection hidden="1"/>
    </xf>
    <xf numFmtId="0" fontId="16" fillId="2" borderId="23" xfId="0" applyFont="1" applyFill="1" applyBorder="1" applyAlignment="1" applyProtection="1">
      <alignment horizontal="center" vertical="top" wrapText="1"/>
      <protection hidden="1"/>
    </xf>
    <xf numFmtId="0" fontId="13" fillId="5" borderId="5" xfId="0" applyFont="1" applyFill="1" applyBorder="1" applyAlignment="1" applyProtection="1">
      <alignment horizontal="center" vertical="top" wrapText="1"/>
      <protection hidden="1"/>
    </xf>
    <xf numFmtId="0" fontId="4" fillId="0" borderId="6" xfId="0" applyFont="1" applyFill="1" applyBorder="1" applyAlignment="1" applyProtection="1">
      <alignment horizontal="left" wrapText="1"/>
      <protection locked="0" hidden="1"/>
    </xf>
    <xf numFmtId="0" fontId="13" fillId="0" borderId="15" xfId="0" applyFont="1" applyFill="1" applyBorder="1" applyAlignment="1" applyProtection="1">
      <alignment horizontal="center" vertical="top"/>
      <protection hidden="1"/>
    </xf>
    <xf numFmtId="0" fontId="13" fillId="0" borderId="0" xfId="0" applyFont="1" applyFill="1" applyBorder="1" applyAlignment="1" applyProtection="1">
      <alignment horizontal="left" vertical="top" wrapText="1"/>
      <protection hidden="1"/>
    </xf>
    <xf numFmtId="164" fontId="19" fillId="0" borderId="12" xfId="0" applyNumberFormat="1" applyFont="1" applyFill="1" applyBorder="1" applyAlignment="1" applyProtection="1">
      <alignment horizontal="center" vertical="top" wrapText="1"/>
      <protection hidden="1"/>
    </xf>
    <xf numFmtId="0" fontId="13" fillId="2" borderId="22" xfId="0" applyFont="1" applyFill="1" applyBorder="1" applyAlignment="1" applyProtection="1">
      <alignment horizontal="center" vertical="top"/>
      <protection hidden="1"/>
    </xf>
    <xf numFmtId="0" fontId="13" fillId="2" borderId="7" xfId="0" applyFont="1" applyFill="1" applyBorder="1" applyAlignment="1" applyProtection="1">
      <alignment horizontal="center" vertical="top"/>
      <protection hidden="1"/>
    </xf>
    <xf numFmtId="165" fontId="15" fillId="0" borderId="5" xfId="0" applyNumberFormat="1" applyFont="1" applyFill="1" applyBorder="1" applyAlignment="1" applyProtection="1">
      <alignment horizontal="left" vertical="top" wrapText="1"/>
      <protection locked="0" hidden="1"/>
    </xf>
    <xf numFmtId="0" fontId="15" fillId="0" borderId="5" xfId="0" applyFont="1" applyFill="1" applyBorder="1" applyAlignment="1" applyProtection="1">
      <alignment horizontal="left" vertical="top" wrapText="1"/>
      <protection locked="0" hidden="1"/>
    </xf>
    <xf numFmtId="165" fontId="16" fillId="0" borderId="4" xfId="0" applyNumberFormat="1" applyFont="1" applyFill="1" applyBorder="1" applyAlignment="1" applyProtection="1">
      <alignment horizontal="center" wrapText="1"/>
      <protection hidden="1"/>
    </xf>
    <xf numFmtId="165" fontId="16" fillId="0" borderId="6" xfId="0" applyNumberFormat="1" applyFont="1" applyFill="1" applyBorder="1" applyAlignment="1" applyProtection="1">
      <alignment horizontal="center" wrapText="1"/>
      <protection hidden="1"/>
    </xf>
    <xf numFmtId="0" fontId="15" fillId="0" borderId="4"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165" fontId="15" fillId="0" borderId="1" xfId="0" applyNumberFormat="1" applyFont="1" applyFill="1" applyBorder="1" applyAlignment="1" applyProtection="1">
      <alignment horizontal="center" vertical="top" wrapText="1"/>
      <protection hidden="1"/>
    </xf>
    <xf numFmtId="0" fontId="13" fillId="0" borderId="6" xfId="0" applyFont="1" applyFill="1" applyBorder="1" applyAlignment="1" applyProtection="1">
      <alignment horizontal="left" vertical="top" wrapText="1"/>
      <protection hidden="1"/>
    </xf>
    <xf numFmtId="0" fontId="13" fillId="0" borderId="0" xfId="0" applyFont="1" applyFill="1" applyBorder="1" applyAlignment="1" applyProtection="1">
      <alignment horizontal="left"/>
      <protection hidden="1"/>
    </xf>
    <xf numFmtId="165" fontId="15" fillId="0" borderId="2" xfId="0" applyNumberFormat="1" applyFont="1" applyFill="1" applyBorder="1" applyAlignment="1" applyProtection="1">
      <alignment horizontal="center" vertical="top" wrapText="1"/>
      <protection hidden="1"/>
    </xf>
    <xf numFmtId="4" fontId="13" fillId="5" borderId="5" xfId="0" applyNumberFormat="1" applyFont="1" applyFill="1" applyBorder="1" applyAlignment="1" applyProtection="1">
      <alignment horizontal="center" vertical="top" wrapText="1"/>
      <protection hidden="1"/>
    </xf>
    <xf numFmtId="165" fontId="25" fillId="0" borderId="0" xfId="0" applyNumberFormat="1" applyFont="1" applyFill="1" applyBorder="1" applyAlignment="1" applyProtection="1">
      <alignment horizontal="left" vertical="top" wrapText="1" indent="1"/>
      <protection hidden="1"/>
    </xf>
    <xf numFmtId="0" fontId="24" fillId="0" borderId="0" xfId="0" applyFont="1" applyFill="1" applyBorder="1" applyAlignment="1" applyProtection="1">
      <alignment horizontal="left" vertical="top" wrapText="1"/>
      <protection hidden="1"/>
    </xf>
    <xf numFmtId="0" fontId="24" fillId="0" borderId="6" xfId="0" applyFont="1" applyFill="1" applyBorder="1" applyAlignment="1" applyProtection="1">
      <alignment horizontal="left" vertical="top" wrapText="1"/>
      <protection hidden="1"/>
    </xf>
    <xf numFmtId="0" fontId="35" fillId="0" borderId="0" xfId="1" applyFill="1" applyBorder="1" applyAlignment="1" applyProtection="1">
      <alignment horizontal="center" vertical="top"/>
      <protection hidden="1"/>
    </xf>
    <xf numFmtId="0" fontId="4" fillId="0" borderId="7" xfId="0" applyFont="1" applyFill="1" applyBorder="1" applyAlignment="1" applyProtection="1">
      <alignment horizontal="left" wrapText="1"/>
      <protection locked="0" hidden="1"/>
    </xf>
    <xf numFmtId="0" fontId="4" fillId="0" borderId="7" xfId="0" applyFont="1" applyFill="1" applyBorder="1" applyAlignment="1" applyProtection="1">
      <alignment horizontal="left"/>
      <protection locked="0" hidden="1"/>
    </xf>
    <xf numFmtId="165" fontId="16" fillId="0" borderId="8" xfId="0" applyNumberFormat="1" applyFont="1" applyFill="1" applyBorder="1" applyAlignment="1" applyProtection="1">
      <alignment horizontal="center" vertical="top"/>
      <protection hidden="1"/>
    </xf>
    <xf numFmtId="165" fontId="16" fillId="0" borderId="9" xfId="0" applyNumberFormat="1" applyFont="1" applyFill="1" applyBorder="1" applyAlignment="1" applyProtection="1">
      <alignment horizontal="center" vertical="top"/>
      <protection hidden="1"/>
    </xf>
    <xf numFmtId="165" fontId="16" fillId="0" borderId="10" xfId="0" applyNumberFormat="1" applyFont="1" applyFill="1" applyBorder="1" applyAlignment="1" applyProtection="1">
      <alignment horizontal="center" vertical="top"/>
      <protection hidden="1"/>
    </xf>
    <xf numFmtId="165" fontId="13" fillId="0" borderId="1" xfId="0" applyNumberFormat="1" applyFont="1" applyFill="1" applyBorder="1" applyAlignment="1" applyProtection="1">
      <alignment horizontal="center" vertical="top" wrapText="1"/>
      <protection hidden="1"/>
    </xf>
    <xf numFmtId="0" fontId="19" fillId="0" borderId="18" xfId="0" applyFont="1" applyFill="1" applyBorder="1" applyAlignment="1" applyProtection="1">
      <alignment horizontal="left" vertical="top" wrapText="1"/>
      <protection hidden="1"/>
    </xf>
    <xf numFmtId="0" fontId="19" fillId="0" borderId="19" xfId="0" applyFont="1" applyFill="1" applyBorder="1" applyAlignment="1" applyProtection="1">
      <alignment horizontal="left" vertical="top" wrapText="1"/>
      <protection hidden="1"/>
    </xf>
    <xf numFmtId="165" fontId="24" fillId="0" borderId="1" xfId="0" applyNumberFormat="1" applyFont="1" applyFill="1" applyBorder="1" applyAlignment="1" applyProtection="1">
      <alignment horizontal="center" vertical="top" wrapText="1"/>
      <protection hidden="1"/>
    </xf>
    <xf numFmtId="0" fontId="13" fillId="0" borderId="5" xfId="0" applyFont="1" applyFill="1" applyBorder="1" applyAlignment="1" applyProtection="1">
      <alignment horizontal="left" vertical="top" wrapText="1"/>
      <protection hidden="1"/>
    </xf>
    <xf numFmtId="0" fontId="13" fillId="0" borderId="5"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left"/>
      <protection hidden="1"/>
    </xf>
    <xf numFmtId="4" fontId="16" fillId="2" borderId="5" xfId="0" applyNumberFormat="1" applyFont="1" applyFill="1" applyBorder="1" applyAlignment="1" applyProtection="1">
      <alignment horizontal="center" vertical="top" wrapTex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88" noThreeD="1"/>
</file>

<file path=xl/ctrlProps/ctrlProp2.xml><?xml version="1.0" encoding="utf-8"?>
<formControlPr xmlns="http://schemas.microsoft.com/office/spreadsheetml/2009/9/main" objectType="CheckBox" fmlaLink="$T$95" noThreeD="1"/>
</file>

<file path=xl/ctrlProps/ctrlProp3.xml><?xml version="1.0" encoding="utf-8"?>
<formControlPr xmlns="http://schemas.microsoft.com/office/spreadsheetml/2009/9/main" objectType="Drop" dropLines="3" dropStyle="combo" dx="22" fmlaRange="$L$6:$L$8" noThreeD="1" sel="1" val="0"/>
</file>

<file path=xl/ctrlProps/ctrlProp4.xml><?xml version="1.0" encoding="utf-8"?>
<formControlPr xmlns="http://schemas.microsoft.com/office/spreadsheetml/2009/9/main" objectType="Drop" dropLines="4" dropStyle="combo" dx="22" fmlaRange="$N$4:$N$7" noThreeD="1" sel="4"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685800</xdr:colOff>
          <xdr:row>84</xdr:row>
          <xdr:rowOff>180975</xdr:rowOff>
        </xdr:from>
        <xdr:to>
          <xdr:col>17</xdr:col>
          <xdr:colOff>962025</xdr:colOff>
          <xdr:row>86</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90</xdr:row>
          <xdr:rowOff>38100</xdr:rowOff>
        </xdr:from>
        <xdr:to>
          <xdr:col>17</xdr:col>
          <xdr:colOff>933450</xdr:colOff>
          <xdr:row>90</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9</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09"/>
  <sheetViews>
    <sheetView tabSelected="1" view="pageBreakPreview" topLeftCell="A4" zoomScaleNormal="100" zoomScaleSheetLayoutView="100" workbookViewId="0">
      <selection activeCell="B97" sqref="B97"/>
    </sheetView>
  </sheetViews>
  <sheetFormatPr defaultColWidth="9.33203125" defaultRowHeight="12.75" x14ac:dyDescent="0.2"/>
  <cols>
    <col min="1" max="1" width="34.6640625" style="3" customWidth="1"/>
    <col min="2" max="2" width="14.33203125" style="3" customWidth="1"/>
    <col min="3" max="3" width="13.5" style="3" customWidth="1"/>
    <col min="4" max="4" width="15.6640625" style="3" customWidth="1"/>
    <col min="5" max="5" width="2" style="3" customWidth="1"/>
    <col min="6" max="6" width="18.33203125" style="3" customWidth="1"/>
    <col min="7" max="7" width="1.6640625" style="3" customWidth="1"/>
    <col min="8" max="8" width="14.33203125" style="3" customWidth="1"/>
    <col min="9" max="9" width="15" style="3" customWidth="1"/>
    <col min="10" max="10" width="17.1640625" style="3" customWidth="1"/>
    <col min="11" max="11" width="1.1640625" style="3" customWidth="1"/>
    <col min="12" max="12" width="19.5" style="3" customWidth="1"/>
    <col min="13" max="13" width="1.1640625" style="3" customWidth="1"/>
    <col min="14" max="14" width="19.5" style="3" customWidth="1"/>
    <col min="15" max="15" width="2.33203125" style="3" customWidth="1"/>
    <col min="16" max="16" width="1" style="3" customWidth="1"/>
    <col min="17" max="17" width="1.6640625" style="3" customWidth="1"/>
    <col min="18" max="18" width="19.6640625" style="3" customWidth="1"/>
    <col min="19" max="19" width="20" style="3" customWidth="1"/>
    <col min="20" max="20" width="21.5" style="3" customWidth="1"/>
    <col min="21" max="21" width="1.5" style="3" customWidth="1"/>
    <col min="22" max="22" width="0.83203125" style="3" customWidth="1"/>
    <col min="23" max="23" width="1.6640625" style="3" customWidth="1"/>
    <col min="24" max="16384" width="9.33203125" style="3"/>
  </cols>
  <sheetData>
    <row r="1" spans="1:32" ht="18" customHeight="1" x14ac:dyDescent="0.2">
      <c r="A1" s="164" t="s">
        <v>62</v>
      </c>
      <c r="B1" s="164"/>
      <c r="C1" s="164"/>
      <c r="D1" s="164"/>
      <c r="E1" s="164"/>
      <c r="F1" s="164"/>
      <c r="G1" s="164"/>
      <c r="H1" s="164"/>
      <c r="I1" s="164"/>
      <c r="J1" s="164"/>
      <c r="K1" s="164"/>
      <c r="L1" s="164"/>
      <c r="M1" s="164"/>
      <c r="N1" s="164"/>
      <c r="O1" s="164"/>
      <c r="P1" s="164"/>
      <c r="Q1" s="164"/>
      <c r="R1" s="164"/>
      <c r="S1" s="164"/>
      <c r="T1" s="164"/>
      <c r="U1" s="164"/>
      <c r="V1" s="164"/>
      <c r="W1" s="164"/>
    </row>
    <row r="2" spans="1:32" ht="18.75" customHeight="1" x14ac:dyDescent="0.2">
      <c r="A2" s="165" t="s">
        <v>63</v>
      </c>
      <c r="B2" s="165"/>
      <c r="C2" s="165"/>
      <c r="D2" s="165"/>
      <c r="E2" s="165"/>
      <c r="F2" s="165"/>
      <c r="G2" s="165"/>
      <c r="H2" s="165"/>
      <c r="I2" s="165"/>
      <c r="J2" s="165"/>
      <c r="K2" s="165"/>
      <c r="L2" s="165"/>
      <c r="M2" s="165"/>
      <c r="N2" s="165"/>
      <c r="O2" s="165"/>
      <c r="P2" s="165"/>
      <c r="Q2" s="165"/>
      <c r="R2" s="165"/>
      <c r="S2" s="165"/>
      <c r="T2" s="165"/>
      <c r="U2" s="165"/>
      <c r="V2" s="165"/>
      <c r="W2" s="165"/>
    </row>
    <row r="3" spans="1:32" ht="15" customHeight="1" x14ac:dyDescent="0.2">
      <c r="A3" s="4"/>
    </row>
    <row r="4" spans="1:32" ht="18" customHeight="1" x14ac:dyDescent="0.2">
      <c r="A4" s="173" t="s">
        <v>4</v>
      </c>
      <c r="B4" s="173"/>
      <c r="C4" s="171" t="s">
        <v>96</v>
      </c>
      <c r="D4" s="171"/>
      <c r="E4" s="171"/>
      <c r="F4" s="171"/>
      <c r="G4" s="171"/>
      <c r="H4" s="171"/>
      <c r="I4" s="5"/>
      <c r="J4" s="5"/>
      <c r="K4" s="5"/>
      <c r="L4" s="5"/>
      <c r="M4" s="5"/>
      <c r="N4" s="154" t="s">
        <v>90</v>
      </c>
      <c r="O4" s="5"/>
      <c r="P4" s="5"/>
      <c r="Q4" s="5"/>
      <c r="R4" s="5"/>
      <c r="S4" s="5"/>
      <c r="T4" s="5"/>
      <c r="U4" s="5"/>
      <c r="V4" s="5"/>
      <c r="W4" s="5"/>
      <c r="X4" s="5"/>
      <c r="Y4" s="5"/>
      <c r="Z4" s="5"/>
      <c r="AA4" s="5"/>
      <c r="AB4" s="5"/>
      <c r="AC4" s="5"/>
      <c r="AD4" s="5"/>
      <c r="AE4" s="5"/>
      <c r="AF4" s="5"/>
    </row>
    <row r="5" spans="1:32" ht="17.25" customHeight="1" x14ac:dyDescent="0.2">
      <c r="A5" s="173" t="s">
        <v>5</v>
      </c>
      <c r="B5" s="173"/>
      <c r="C5" s="192" t="s">
        <v>96</v>
      </c>
      <c r="D5" s="192"/>
      <c r="E5" s="192"/>
      <c r="F5" s="192"/>
      <c r="G5" s="192"/>
      <c r="H5" s="192"/>
      <c r="I5" s="5"/>
      <c r="J5" s="5"/>
      <c r="K5" s="5"/>
      <c r="L5" s="5"/>
      <c r="M5" s="5"/>
      <c r="N5" s="154" t="s">
        <v>91</v>
      </c>
      <c r="O5" s="5"/>
      <c r="P5" s="5"/>
      <c r="Q5" s="5"/>
      <c r="R5" s="5"/>
      <c r="S5" s="5"/>
      <c r="T5" s="5"/>
      <c r="U5" s="5"/>
      <c r="V5" s="5"/>
      <c r="W5" s="5"/>
      <c r="X5" s="5"/>
      <c r="Y5" s="5"/>
      <c r="Z5" s="5"/>
      <c r="AA5" s="5"/>
      <c r="AB5" s="5"/>
      <c r="AC5" s="5"/>
      <c r="AD5" s="5"/>
      <c r="AE5" s="5"/>
      <c r="AF5" s="5"/>
    </row>
    <row r="6" spans="1:32" ht="18.75" customHeight="1" x14ac:dyDescent="0.2">
      <c r="A6" s="173" t="s">
        <v>6</v>
      </c>
      <c r="B6" s="173"/>
      <c r="C6" s="192" t="s">
        <v>98</v>
      </c>
      <c r="D6" s="192"/>
      <c r="E6" s="192"/>
      <c r="F6" s="192"/>
      <c r="G6" s="192"/>
      <c r="H6" s="192"/>
      <c r="I6" s="5"/>
      <c r="J6" s="5"/>
      <c r="K6" s="5"/>
      <c r="L6" s="154" t="s">
        <v>87</v>
      </c>
      <c r="M6" s="5"/>
      <c r="N6" s="154" t="s">
        <v>92</v>
      </c>
      <c r="O6" s="5"/>
      <c r="P6" s="5"/>
      <c r="Q6" s="5"/>
      <c r="R6" s="5"/>
      <c r="S6" s="5"/>
      <c r="T6" s="5"/>
      <c r="U6" s="5"/>
      <c r="V6" s="5"/>
      <c r="W6" s="5"/>
      <c r="X6" s="5"/>
      <c r="Y6" s="5"/>
      <c r="Z6" s="5"/>
      <c r="AA6" s="5"/>
      <c r="AB6" s="5"/>
      <c r="AC6" s="5"/>
      <c r="AD6" s="5"/>
      <c r="AE6" s="5"/>
      <c r="AF6" s="5"/>
    </row>
    <row r="7" spans="1:32" ht="18" customHeight="1" x14ac:dyDescent="0.2">
      <c r="A7" s="173" t="s">
        <v>7</v>
      </c>
      <c r="B7" s="173"/>
      <c r="C7" s="192" t="s">
        <v>99</v>
      </c>
      <c r="D7" s="192"/>
      <c r="E7" s="192"/>
      <c r="F7" s="192"/>
      <c r="G7" s="192"/>
      <c r="H7" s="192"/>
      <c r="I7" s="5"/>
      <c r="J7" s="5"/>
      <c r="K7" s="5"/>
      <c r="L7" s="154" t="s">
        <v>89</v>
      </c>
      <c r="M7" s="5"/>
      <c r="N7" s="154" t="s">
        <v>93</v>
      </c>
      <c r="O7" s="5"/>
      <c r="P7" s="5"/>
      <c r="Q7" s="5"/>
      <c r="R7" s="5"/>
      <c r="S7" s="5"/>
      <c r="T7" s="5"/>
      <c r="U7" s="5"/>
      <c r="V7" s="5"/>
      <c r="W7" s="5"/>
      <c r="X7" s="5"/>
      <c r="Y7" s="5"/>
      <c r="Z7" s="5"/>
      <c r="AA7" s="5"/>
      <c r="AB7" s="5"/>
      <c r="AC7" s="5"/>
      <c r="AD7" s="5"/>
      <c r="AE7" s="5"/>
      <c r="AF7" s="5"/>
    </row>
    <row r="8" spans="1:32" ht="20.25" customHeight="1" x14ac:dyDescent="0.2">
      <c r="A8" s="173" t="s">
        <v>3</v>
      </c>
      <c r="B8" s="173"/>
      <c r="C8" s="193"/>
      <c r="D8" s="193"/>
      <c r="E8" s="193"/>
      <c r="F8" s="193"/>
      <c r="G8" s="193"/>
      <c r="H8" s="193"/>
      <c r="I8" s="5"/>
      <c r="J8" s="5"/>
      <c r="K8" s="5"/>
      <c r="L8" s="154" t="s">
        <v>88</v>
      </c>
      <c r="M8" s="5"/>
      <c r="N8" s="5"/>
      <c r="O8" s="5"/>
      <c r="P8" s="5"/>
      <c r="Q8" s="5"/>
      <c r="R8" s="5"/>
      <c r="S8" s="5"/>
      <c r="T8" s="5"/>
      <c r="U8" s="5"/>
      <c r="V8" s="5"/>
      <c r="W8" s="5"/>
      <c r="X8" s="5"/>
      <c r="Y8" s="5"/>
      <c r="Z8" s="5"/>
      <c r="AA8" s="5"/>
      <c r="AB8" s="5"/>
      <c r="AC8" s="5"/>
      <c r="AD8" s="5"/>
      <c r="AE8" s="5"/>
      <c r="AF8" s="5"/>
    </row>
    <row r="9" spans="1:32" ht="20.25" customHeight="1" x14ac:dyDescent="0.2">
      <c r="A9" s="173" t="s">
        <v>8</v>
      </c>
      <c r="B9" s="173"/>
      <c r="C9" s="192"/>
      <c r="D9" s="192"/>
      <c r="E9" s="192"/>
      <c r="F9" s="192"/>
      <c r="G9" s="192"/>
      <c r="H9" s="192"/>
      <c r="I9" s="5"/>
      <c r="J9" s="5"/>
      <c r="K9" s="5"/>
      <c r="L9" s="5"/>
      <c r="M9" s="5"/>
      <c r="N9" s="5"/>
      <c r="O9" s="5"/>
      <c r="P9" s="5"/>
      <c r="Q9" s="5"/>
      <c r="R9" s="5"/>
      <c r="S9" s="5"/>
      <c r="T9" s="5"/>
      <c r="U9" s="5"/>
      <c r="V9" s="5"/>
      <c r="W9" s="5"/>
      <c r="X9" s="5"/>
      <c r="Y9" s="5"/>
      <c r="Z9" s="5"/>
      <c r="AA9" s="5"/>
      <c r="AB9" s="5"/>
      <c r="AC9" s="5"/>
      <c r="AD9" s="5"/>
      <c r="AE9" s="5"/>
      <c r="AF9" s="5"/>
    </row>
    <row r="10" spans="1:32" ht="15" customHeight="1" x14ac:dyDescent="0.2"/>
    <row r="11" spans="1:32" ht="42" customHeight="1" x14ac:dyDescent="0.2">
      <c r="A11" s="166" t="s">
        <v>9</v>
      </c>
      <c r="B11" s="166"/>
      <c r="C11" s="166"/>
      <c r="D11" s="166"/>
      <c r="E11" s="166"/>
      <c r="F11" s="166"/>
      <c r="G11" s="166"/>
      <c r="H11" s="166"/>
      <c r="I11" s="166"/>
      <c r="J11" s="166"/>
      <c r="K11" s="166"/>
      <c r="L11" s="166"/>
      <c r="M11" s="166"/>
      <c r="N11" s="166"/>
      <c r="O11" s="166"/>
      <c r="P11" s="166"/>
      <c r="Q11" s="166"/>
      <c r="R11" s="166"/>
      <c r="S11" s="166"/>
      <c r="T11" s="166"/>
      <c r="U11" s="6"/>
      <c r="V11" s="6"/>
    </row>
    <row r="12" spans="1:32" ht="3" customHeight="1" x14ac:dyDescent="0.2">
      <c r="A12" s="7"/>
      <c r="B12" s="7"/>
      <c r="C12" s="7"/>
      <c r="D12" s="7"/>
      <c r="E12" s="7"/>
      <c r="F12" s="7"/>
      <c r="G12" s="7"/>
      <c r="H12" s="7"/>
      <c r="I12" s="7"/>
      <c r="J12" s="7"/>
      <c r="K12" s="7"/>
      <c r="L12" s="7"/>
      <c r="M12" s="7"/>
      <c r="N12" s="7"/>
      <c r="O12" s="7"/>
      <c r="P12" s="7"/>
      <c r="Q12" s="7"/>
      <c r="R12" s="7"/>
      <c r="S12" s="7"/>
      <c r="T12" s="7"/>
      <c r="U12" s="6"/>
      <c r="V12" s="6"/>
    </row>
    <row r="13" spans="1:32" ht="6" customHeight="1" x14ac:dyDescent="0.2">
      <c r="A13" s="8"/>
      <c r="B13" s="8"/>
      <c r="C13" s="8"/>
      <c r="D13" s="8"/>
      <c r="E13" s="8"/>
      <c r="F13" s="8"/>
      <c r="G13" s="8"/>
      <c r="H13" s="8"/>
      <c r="I13" s="8"/>
      <c r="J13" s="8"/>
      <c r="K13" s="8"/>
      <c r="L13" s="8"/>
      <c r="M13" s="8"/>
      <c r="N13" s="8"/>
      <c r="O13" s="8"/>
      <c r="P13" s="9"/>
      <c r="Q13" s="9"/>
      <c r="R13" s="8"/>
      <c r="S13" s="8"/>
      <c r="T13" s="8"/>
    </row>
    <row r="14" spans="1:32" ht="36.75" customHeight="1" x14ac:dyDescent="0.2">
      <c r="A14" s="175" t="s">
        <v>18</v>
      </c>
      <c r="B14" s="176"/>
      <c r="C14" s="176"/>
      <c r="D14" s="176"/>
      <c r="E14" s="176"/>
      <c r="F14" s="176"/>
      <c r="G14" s="176"/>
      <c r="H14" s="176"/>
      <c r="I14" s="176"/>
      <c r="J14" s="176"/>
      <c r="K14" s="176"/>
      <c r="L14" s="176"/>
      <c r="M14" s="10"/>
      <c r="N14" s="11"/>
      <c r="O14" s="12"/>
      <c r="P14" s="13"/>
      <c r="Q14" s="14"/>
      <c r="R14" s="167" t="s">
        <v>17</v>
      </c>
      <c r="S14" s="168"/>
      <c r="T14" s="169"/>
      <c r="U14" s="15"/>
      <c r="V14" s="16"/>
    </row>
    <row r="15" spans="1:32" ht="35.25" customHeight="1" x14ac:dyDescent="0.3">
      <c r="A15" s="17" t="s">
        <v>1</v>
      </c>
      <c r="B15" s="161" t="s">
        <v>11</v>
      </c>
      <c r="C15" s="161"/>
      <c r="D15" s="161"/>
      <c r="E15" s="18"/>
      <c r="F15" s="19" t="s">
        <v>86</v>
      </c>
      <c r="G15" s="20"/>
      <c r="H15" s="161" t="s">
        <v>12</v>
      </c>
      <c r="I15" s="161"/>
      <c r="J15" s="161"/>
      <c r="K15" s="8"/>
      <c r="L15" s="21" t="s">
        <v>86</v>
      </c>
      <c r="M15" s="22"/>
      <c r="N15" s="23" t="s">
        <v>77</v>
      </c>
      <c r="O15" s="24"/>
      <c r="P15" s="25"/>
      <c r="Q15" s="26"/>
      <c r="R15" s="170" t="s">
        <v>85</v>
      </c>
      <c r="S15" s="170"/>
      <c r="T15" s="170"/>
      <c r="U15" s="27"/>
      <c r="V15" s="28"/>
    </row>
    <row r="16" spans="1:32" ht="16.5" customHeight="1" x14ac:dyDescent="0.3">
      <c r="A16" s="29" t="s">
        <v>21</v>
      </c>
      <c r="B16" s="30" t="s">
        <v>65</v>
      </c>
      <c r="C16" s="30" t="s">
        <v>66</v>
      </c>
      <c r="D16" s="30" t="s">
        <v>67</v>
      </c>
      <c r="E16" s="18"/>
      <c r="F16" s="31" t="s">
        <v>16</v>
      </c>
      <c r="G16" s="20"/>
      <c r="H16" s="30" t="s">
        <v>65</v>
      </c>
      <c r="I16" s="30" t="s">
        <v>66</v>
      </c>
      <c r="J16" s="30" t="s">
        <v>67</v>
      </c>
      <c r="K16" s="8"/>
      <c r="L16" s="32" t="s">
        <v>16</v>
      </c>
      <c r="M16" s="33"/>
      <c r="N16" s="34" t="s">
        <v>78</v>
      </c>
      <c r="O16" s="24"/>
      <c r="P16" s="35"/>
      <c r="Q16" s="33"/>
      <c r="R16" s="36" t="s">
        <v>0</v>
      </c>
      <c r="S16" s="36" t="s">
        <v>70</v>
      </c>
      <c r="T16" s="36" t="s">
        <v>71</v>
      </c>
      <c r="U16" s="37"/>
      <c r="V16" s="38"/>
    </row>
    <row r="17" spans="1:22" ht="17.25" customHeight="1" x14ac:dyDescent="0.2">
      <c r="A17" s="39" t="s">
        <v>22</v>
      </c>
      <c r="B17" s="40"/>
      <c r="C17" s="41"/>
      <c r="D17" s="42">
        <f>B17*C17</f>
        <v>0</v>
      </c>
      <c r="E17" s="18"/>
      <c r="F17" s="43"/>
      <c r="G17" s="20"/>
      <c r="H17" s="40"/>
      <c r="I17" s="41"/>
      <c r="J17" s="42">
        <f>H17*I17</f>
        <v>0</v>
      </c>
      <c r="K17" s="44"/>
      <c r="L17" s="45"/>
      <c r="M17" s="46"/>
      <c r="N17" s="47">
        <f>$D$17+$J$17</f>
        <v>0</v>
      </c>
      <c r="O17" s="46"/>
      <c r="P17" s="48"/>
      <c r="Q17" s="46"/>
      <c r="R17" s="41"/>
      <c r="S17" s="41"/>
      <c r="T17" s="41"/>
      <c r="U17" s="49"/>
      <c r="V17" s="50"/>
    </row>
    <row r="18" spans="1:22" ht="18" customHeight="1" x14ac:dyDescent="0.2">
      <c r="A18" s="39" t="s">
        <v>23</v>
      </c>
      <c r="B18" s="40"/>
      <c r="C18" s="41"/>
      <c r="D18" s="42">
        <f t="shared" ref="D18:D24" si="0">B18*C18</f>
        <v>0</v>
      </c>
      <c r="E18" s="18"/>
      <c r="F18" s="43"/>
      <c r="G18" s="20"/>
      <c r="H18" s="40"/>
      <c r="I18" s="41"/>
      <c r="J18" s="42">
        <f t="shared" ref="J18:J24" si="1">H18*I18</f>
        <v>0</v>
      </c>
      <c r="K18" s="44"/>
      <c r="L18" s="45"/>
      <c r="M18" s="46"/>
      <c r="N18" s="47">
        <f>$D$18+$J$18</f>
        <v>0</v>
      </c>
      <c r="O18" s="46"/>
      <c r="P18" s="48"/>
      <c r="Q18" s="46"/>
      <c r="R18" s="41"/>
      <c r="S18" s="41"/>
      <c r="T18" s="41"/>
      <c r="U18" s="49"/>
      <c r="V18" s="50"/>
    </row>
    <row r="19" spans="1:22" ht="15.75" customHeight="1" x14ac:dyDescent="0.2">
      <c r="A19" s="39" t="s">
        <v>24</v>
      </c>
      <c r="B19" s="40">
        <v>150</v>
      </c>
      <c r="C19" s="41">
        <v>25</v>
      </c>
      <c r="D19" s="42">
        <f t="shared" si="0"/>
        <v>3750</v>
      </c>
      <c r="E19" s="18"/>
      <c r="F19" s="43" t="s">
        <v>97</v>
      </c>
      <c r="G19" s="20"/>
      <c r="H19" s="40"/>
      <c r="I19" s="41"/>
      <c r="J19" s="42">
        <f t="shared" si="1"/>
        <v>0</v>
      </c>
      <c r="K19" s="44"/>
      <c r="L19" s="45"/>
      <c r="M19" s="46"/>
      <c r="N19" s="47">
        <f>$D$19+$J$19</f>
        <v>3750</v>
      </c>
      <c r="O19" s="46"/>
      <c r="P19" s="48"/>
      <c r="Q19" s="46"/>
      <c r="R19" s="41"/>
      <c r="S19" s="41"/>
      <c r="T19" s="41"/>
      <c r="U19" s="49"/>
      <c r="V19" s="50"/>
    </row>
    <row r="20" spans="1:22" ht="17.25" customHeight="1" x14ac:dyDescent="0.2">
      <c r="A20" s="39" t="s">
        <v>25</v>
      </c>
      <c r="B20" s="40"/>
      <c r="C20" s="41"/>
      <c r="D20" s="42">
        <f t="shared" si="0"/>
        <v>0</v>
      </c>
      <c r="E20" s="18"/>
      <c r="F20" s="43"/>
      <c r="G20" s="20"/>
      <c r="H20" s="40"/>
      <c r="I20" s="41"/>
      <c r="J20" s="42">
        <f t="shared" si="1"/>
        <v>0</v>
      </c>
      <c r="K20" s="44"/>
      <c r="L20" s="45"/>
      <c r="M20" s="46"/>
      <c r="N20" s="47">
        <f>$D$20+$J$20</f>
        <v>0</v>
      </c>
      <c r="O20" s="46"/>
      <c r="P20" s="48"/>
      <c r="Q20" s="46"/>
      <c r="R20" s="41"/>
      <c r="S20" s="41"/>
      <c r="T20" s="41"/>
      <c r="U20" s="49"/>
      <c r="V20" s="50"/>
    </row>
    <row r="21" spans="1:22" ht="17.25" customHeight="1" x14ac:dyDescent="0.2">
      <c r="A21" s="39" t="s">
        <v>26</v>
      </c>
      <c r="B21" s="40"/>
      <c r="C21" s="41"/>
      <c r="D21" s="42">
        <f t="shared" si="0"/>
        <v>0</v>
      </c>
      <c r="E21" s="18"/>
      <c r="F21" s="43"/>
      <c r="G21" s="20"/>
      <c r="H21" s="40"/>
      <c r="I21" s="41"/>
      <c r="J21" s="42">
        <f t="shared" si="1"/>
        <v>0</v>
      </c>
      <c r="K21" s="44"/>
      <c r="L21" s="45"/>
      <c r="M21" s="46"/>
      <c r="N21" s="47">
        <f>$D$21+$J$21</f>
        <v>0</v>
      </c>
      <c r="O21" s="46"/>
      <c r="P21" s="48"/>
      <c r="Q21" s="46"/>
      <c r="R21" s="41"/>
      <c r="S21" s="41"/>
      <c r="T21" s="41"/>
      <c r="U21" s="49"/>
      <c r="V21" s="50"/>
    </row>
    <row r="22" spans="1:22" ht="17.25" customHeight="1" x14ac:dyDescent="0.2">
      <c r="A22" s="39" t="s">
        <v>27</v>
      </c>
      <c r="B22" s="40"/>
      <c r="C22" s="41"/>
      <c r="D22" s="42">
        <f t="shared" si="0"/>
        <v>0</v>
      </c>
      <c r="E22" s="18"/>
      <c r="F22" s="43"/>
      <c r="G22" s="20"/>
      <c r="H22" s="40"/>
      <c r="I22" s="41"/>
      <c r="J22" s="42">
        <f t="shared" si="1"/>
        <v>0</v>
      </c>
      <c r="K22" s="44"/>
      <c r="L22" s="45"/>
      <c r="M22" s="46"/>
      <c r="N22" s="47">
        <f>$D$22+$J$22</f>
        <v>0</v>
      </c>
      <c r="O22" s="46"/>
      <c r="P22" s="48"/>
      <c r="Q22" s="46"/>
      <c r="R22" s="41"/>
      <c r="S22" s="41"/>
      <c r="T22" s="41"/>
      <c r="U22" s="49"/>
      <c r="V22" s="50"/>
    </row>
    <row r="23" spans="1:22" ht="18" customHeight="1" x14ac:dyDescent="0.2">
      <c r="A23" s="39" t="s">
        <v>28</v>
      </c>
      <c r="B23" s="40"/>
      <c r="C23" s="41"/>
      <c r="D23" s="42">
        <f t="shared" si="0"/>
        <v>0</v>
      </c>
      <c r="E23" s="18"/>
      <c r="F23" s="43"/>
      <c r="G23" s="20"/>
      <c r="H23" s="40"/>
      <c r="I23" s="41"/>
      <c r="J23" s="42">
        <f t="shared" si="1"/>
        <v>0</v>
      </c>
      <c r="K23" s="44"/>
      <c r="L23" s="45"/>
      <c r="M23" s="46"/>
      <c r="N23" s="47">
        <f>$D$23+$J$23</f>
        <v>0</v>
      </c>
      <c r="O23" s="46"/>
      <c r="P23" s="48"/>
      <c r="Q23" s="46"/>
      <c r="R23" s="41"/>
      <c r="S23" s="41"/>
      <c r="T23" s="41"/>
      <c r="U23" s="49"/>
      <c r="V23" s="50"/>
    </row>
    <row r="24" spans="1:22" ht="16.5" customHeight="1" x14ac:dyDescent="0.2">
      <c r="A24" s="39" t="s">
        <v>29</v>
      </c>
      <c r="B24" s="40"/>
      <c r="C24" s="41"/>
      <c r="D24" s="42">
        <f t="shared" si="0"/>
        <v>0</v>
      </c>
      <c r="E24" s="18"/>
      <c r="F24" s="43"/>
      <c r="G24" s="20"/>
      <c r="H24" s="40">
        <v>1</v>
      </c>
      <c r="I24" s="41">
        <v>800</v>
      </c>
      <c r="J24" s="42">
        <f t="shared" si="1"/>
        <v>800</v>
      </c>
      <c r="K24" s="44"/>
      <c r="L24" s="45" t="s">
        <v>95</v>
      </c>
      <c r="M24" s="46"/>
      <c r="N24" s="47">
        <f>$D$24+$J$24</f>
        <v>800</v>
      </c>
      <c r="O24" s="46"/>
      <c r="P24" s="48"/>
      <c r="Q24" s="46"/>
      <c r="R24" s="41"/>
      <c r="S24" s="41"/>
      <c r="T24" s="41"/>
      <c r="U24" s="49"/>
      <c r="V24" s="50"/>
    </row>
    <row r="25" spans="1:22" ht="13.5" customHeight="1" x14ac:dyDescent="0.2">
      <c r="A25" s="39"/>
      <c r="B25" s="51"/>
      <c r="C25" s="51"/>
      <c r="D25" s="51"/>
      <c r="E25" s="20"/>
      <c r="F25" s="51"/>
      <c r="G25" s="20"/>
      <c r="H25" s="52"/>
      <c r="I25" s="52"/>
      <c r="J25" s="52"/>
      <c r="K25" s="44"/>
      <c r="L25" s="44"/>
      <c r="M25" s="44"/>
      <c r="N25" s="44"/>
      <c r="O25" s="44"/>
      <c r="P25" s="53"/>
      <c r="Q25" s="44"/>
      <c r="R25" s="52"/>
      <c r="S25" s="52"/>
      <c r="T25" s="52"/>
      <c r="U25" s="49"/>
      <c r="V25" s="50"/>
    </row>
    <row r="26" spans="1:22" ht="18" customHeight="1" x14ac:dyDescent="0.2">
      <c r="A26" s="20"/>
      <c r="B26" s="159" t="s">
        <v>11</v>
      </c>
      <c r="C26" s="159"/>
      <c r="D26" s="159"/>
      <c r="E26" s="18"/>
      <c r="F26" s="51"/>
      <c r="G26" s="20"/>
      <c r="H26" s="160" t="s">
        <v>12</v>
      </c>
      <c r="I26" s="160"/>
      <c r="J26" s="160"/>
      <c r="K26" s="44"/>
      <c r="L26" s="44"/>
      <c r="M26" s="44"/>
      <c r="N26" s="54" t="s">
        <v>77</v>
      </c>
      <c r="O26" s="55"/>
      <c r="P26" s="53"/>
      <c r="Q26" s="44"/>
      <c r="R26" s="44"/>
      <c r="S26" s="44"/>
      <c r="T26" s="44"/>
      <c r="U26" s="56"/>
      <c r="V26" s="57"/>
    </row>
    <row r="27" spans="1:22" ht="16.5" customHeight="1" x14ac:dyDescent="0.3">
      <c r="A27" s="29" t="s">
        <v>30</v>
      </c>
      <c r="B27" s="30" t="s">
        <v>65</v>
      </c>
      <c r="C27" s="30" t="s">
        <v>66</v>
      </c>
      <c r="D27" s="30" t="s">
        <v>67</v>
      </c>
      <c r="E27" s="18"/>
      <c r="F27" s="58" t="s">
        <v>16</v>
      </c>
      <c r="G27" s="20"/>
      <c r="H27" s="59" t="s">
        <v>65</v>
      </c>
      <c r="I27" s="59" t="s">
        <v>66</v>
      </c>
      <c r="J27" s="59" t="s">
        <v>67</v>
      </c>
      <c r="K27" s="44"/>
      <c r="L27" s="60" t="s">
        <v>16</v>
      </c>
      <c r="M27" s="61"/>
      <c r="N27" s="62" t="s">
        <v>78</v>
      </c>
      <c r="O27" s="55"/>
      <c r="P27" s="63"/>
      <c r="Q27" s="61"/>
      <c r="R27" s="64" t="s">
        <v>0</v>
      </c>
      <c r="S27" s="64" t="s">
        <v>70</v>
      </c>
      <c r="T27" s="64" t="s">
        <v>71</v>
      </c>
      <c r="U27" s="65"/>
      <c r="V27" s="66"/>
    </row>
    <row r="28" spans="1:22" ht="16.5" customHeight="1" x14ac:dyDescent="0.2">
      <c r="A28" s="39" t="s">
        <v>31</v>
      </c>
      <c r="B28" s="40"/>
      <c r="C28" s="41"/>
      <c r="D28" s="42">
        <f>B28*C28</f>
        <v>0</v>
      </c>
      <c r="E28" s="18"/>
      <c r="F28" s="67"/>
      <c r="G28" s="20"/>
      <c r="H28" s="40"/>
      <c r="I28" s="41"/>
      <c r="J28" s="42">
        <f>H28*I28</f>
        <v>0</v>
      </c>
      <c r="K28" s="44"/>
      <c r="L28" s="68"/>
      <c r="M28" s="44"/>
      <c r="N28" s="69">
        <f>$D$28+$J$28</f>
        <v>0</v>
      </c>
      <c r="O28" s="44"/>
      <c r="P28" s="53"/>
      <c r="Q28" s="44"/>
      <c r="R28" s="70"/>
      <c r="S28" s="70"/>
      <c r="T28" s="70"/>
      <c r="U28" s="56"/>
      <c r="V28" s="57"/>
    </row>
    <row r="29" spans="1:22" ht="15.75" customHeight="1" x14ac:dyDescent="0.2">
      <c r="A29" s="39" t="s">
        <v>32</v>
      </c>
      <c r="B29" s="40"/>
      <c r="C29" s="41"/>
      <c r="D29" s="42">
        <f>B29*C29</f>
        <v>0</v>
      </c>
      <c r="E29" s="18"/>
      <c r="F29" s="67"/>
      <c r="G29" s="20"/>
      <c r="H29" s="40"/>
      <c r="I29" s="41"/>
      <c r="J29" s="42">
        <f>H29*I29</f>
        <v>0</v>
      </c>
      <c r="K29" s="44"/>
      <c r="L29" s="68"/>
      <c r="M29" s="44"/>
      <c r="N29" s="69">
        <f>$D$29+$J$29</f>
        <v>0</v>
      </c>
      <c r="O29" s="44"/>
      <c r="P29" s="53"/>
      <c r="Q29" s="44"/>
      <c r="R29" s="70"/>
      <c r="S29" s="70"/>
      <c r="T29" s="70"/>
      <c r="U29" s="56"/>
      <c r="V29" s="57"/>
    </row>
    <row r="30" spans="1:22" ht="14.1" customHeight="1" x14ac:dyDescent="0.2">
      <c r="A30" s="39"/>
      <c r="B30" s="51"/>
      <c r="C30" s="51"/>
      <c r="D30" s="71"/>
      <c r="E30" s="20"/>
      <c r="F30" s="72"/>
      <c r="G30" s="20"/>
      <c r="H30" s="52"/>
      <c r="I30" s="52"/>
      <c r="J30" s="73"/>
      <c r="K30" s="44"/>
      <c r="L30" s="44"/>
      <c r="M30" s="44"/>
      <c r="N30" s="44"/>
      <c r="O30" s="44"/>
      <c r="P30" s="53"/>
      <c r="Q30" s="44"/>
      <c r="R30" s="44"/>
      <c r="S30" s="44"/>
      <c r="T30" s="44"/>
      <c r="U30" s="56"/>
      <c r="V30" s="57"/>
    </row>
    <row r="31" spans="1:22" ht="16.5" customHeight="1" x14ac:dyDescent="0.2">
      <c r="A31" s="20"/>
      <c r="B31" s="159" t="s">
        <v>11</v>
      </c>
      <c r="C31" s="159"/>
      <c r="D31" s="159"/>
      <c r="E31" s="18"/>
      <c r="F31" s="51"/>
      <c r="G31" s="18"/>
      <c r="H31" s="160" t="s">
        <v>12</v>
      </c>
      <c r="I31" s="160"/>
      <c r="J31" s="160"/>
      <c r="K31" s="44"/>
      <c r="L31" s="44"/>
      <c r="M31" s="44"/>
      <c r="N31" s="54" t="s">
        <v>77</v>
      </c>
      <c r="O31" s="74"/>
      <c r="P31" s="53"/>
      <c r="Q31" s="44"/>
      <c r="R31" s="44"/>
      <c r="S31" s="44"/>
      <c r="T31" s="44"/>
      <c r="U31" s="56"/>
      <c r="V31" s="57"/>
    </row>
    <row r="32" spans="1:22" ht="15.75" customHeight="1" x14ac:dyDescent="0.3">
      <c r="A32" s="29" t="s">
        <v>33</v>
      </c>
      <c r="B32" s="30" t="s">
        <v>65</v>
      </c>
      <c r="C32" s="30" t="s">
        <v>66</v>
      </c>
      <c r="D32" s="30" t="s">
        <v>67</v>
      </c>
      <c r="E32" s="18"/>
      <c r="F32" s="58" t="s">
        <v>16</v>
      </c>
      <c r="G32" s="18"/>
      <c r="H32" s="59" t="s">
        <v>65</v>
      </c>
      <c r="I32" s="59" t="s">
        <v>66</v>
      </c>
      <c r="J32" s="59" t="s">
        <v>67</v>
      </c>
      <c r="K32" s="44"/>
      <c r="L32" s="60" t="s">
        <v>16</v>
      </c>
      <c r="M32" s="61"/>
      <c r="N32" s="62" t="s">
        <v>78</v>
      </c>
      <c r="O32" s="74"/>
      <c r="P32" s="63"/>
      <c r="Q32" s="61"/>
      <c r="R32" s="64" t="s">
        <v>0</v>
      </c>
      <c r="S32" s="64" t="s">
        <v>70</v>
      </c>
      <c r="T32" s="64" t="s">
        <v>71</v>
      </c>
      <c r="U32" s="65"/>
      <c r="V32" s="66"/>
    </row>
    <row r="33" spans="1:22" ht="15.75" customHeight="1" x14ac:dyDescent="0.2">
      <c r="A33" s="39" t="s">
        <v>34</v>
      </c>
      <c r="B33" s="40"/>
      <c r="C33" s="41"/>
      <c r="D33" s="42">
        <f>B33*C33</f>
        <v>0</v>
      </c>
      <c r="E33" s="18"/>
      <c r="F33" s="67"/>
      <c r="G33" s="18"/>
      <c r="H33" s="40"/>
      <c r="I33" s="41"/>
      <c r="J33" s="42">
        <f>H33*I33</f>
        <v>0</v>
      </c>
      <c r="K33" s="44"/>
      <c r="L33" s="68"/>
      <c r="M33" s="44"/>
      <c r="N33" s="75">
        <f>$D$33+$J$33</f>
        <v>0</v>
      </c>
      <c r="O33" s="44"/>
      <c r="P33" s="53"/>
      <c r="Q33" s="44"/>
      <c r="R33" s="70"/>
      <c r="S33" s="70"/>
      <c r="T33" s="70"/>
      <c r="U33" s="56"/>
      <c r="V33" s="57"/>
    </row>
    <row r="34" spans="1:22" ht="17.25" customHeight="1" x14ac:dyDescent="0.2">
      <c r="A34" s="39" t="s">
        <v>35</v>
      </c>
      <c r="B34" s="40"/>
      <c r="C34" s="41"/>
      <c r="D34" s="42">
        <f t="shared" ref="D34:D39" si="2">B34*C34</f>
        <v>0</v>
      </c>
      <c r="E34" s="18"/>
      <c r="F34" s="67"/>
      <c r="G34" s="18"/>
      <c r="H34" s="40"/>
      <c r="I34" s="41"/>
      <c r="J34" s="42">
        <f t="shared" ref="J34:J39" si="3">H34*I34</f>
        <v>0</v>
      </c>
      <c r="K34" s="44"/>
      <c r="L34" s="68"/>
      <c r="M34" s="44"/>
      <c r="N34" s="75">
        <f>$D$34+$J$34</f>
        <v>0</v>
      </c>
      <c r="O34" s="44"/>
      <c r="P34" s="53"/>
      <c r="Q34" s="44"/>
      <c r="R34" s="70"/>
      <c r="S34" s="70"/>
      <c r="T34" s="70"/>
      <c r="U34" s="56"/>
      <c r="V34" s="57"/>
    </row>
    <row r="35" spans="1:22" ht="15.75" customHeight="1" x14ac:dyDescent="0.2">
      <c r="A35" s="39" t="s">
        <v>36</v>
      </c>
      <c r="B35" s="40"/>
      <c r="C35" s="41"/>
      <c r="D35" s="42">
        <f t="shared" si="2"/>
        <v>0</v>
      </c>
      <c r="E35" s="18"/>
      <c r="F35" s="67"/>
      <c r="G35" s="18"/>
      <c r="H35" s="40"/>
      <c r="I35" s="41"/>
      <c r="J35" s="42">
        <f t="shared" si="3"/>
        <v>0</v>
      </c>
      <c r="K35" s="44"/>
      <c r="L35" s="68"/>
      <c r="M35" s="44"/>
      <c r="N35" s="75">
        <f>$D$35+$J$35</f>
        <v>0</v>
      </c>
      <c r="O35" s="44"/>
      <c r="P35" s="53"/>
      <c r="Q35" s="44"/>
      <c r="R35" s="70"/>
      <c r="S35" s="70"/>
      <c r="T35" s="70"/>
      <c r="U35" s="56"/>
      <c r="V35" s="57"/>
    </row>
    <row r="36" spans="1:22" ht="18" customHeight="1" x14ac:dyDescent="0.2">
      <c r="A36" s="39" t="s">
        <v>37</v>
      </c>
      <c r="B36" s="40"/>
      <c r="C36" s="41"/>
      <c r="D36" s="42">
        <f t="shared" si="2"/>
        <v>0</v>
      </c>
      <c r="E36" s="18"/>
      <c r="F36" s="67"/>
      <c r="G36" s="18"/>
      <c r="H36" s="40"/>
      <c r="I36" s="41"/>
      <c r="J36" s="42">
        <f t="shared" si="3"/>
        <v>0</v>
      </c>
      <c r="K36" s="44"/>
      <c r="L36" s="68"/>
      <c r="M36" s="44"/>
      <c r="N36" s="75">
        <f>$D$36+$J$36</f>
        <v>0</v>
      </c>
      <c r="O36" s="44"/>
      <c r="P36" s="53"/>
      <c r="Q36" s="44"/>
      <c r="R36" s="70"/>
      <c r="S36" s="70"/>
      <c r="T36" s="70"/>
      <c r="U36" s="56"/>
      <c r="V36" s="57"/>
    </row>
    <row r="37" spans="1:22" ht="37.5" customHeight="1" x14ac:dyDescent="0.2">
      <c r="A37" s="39" t="s">
        <v>38</v>
      </c>
      <c r="B37" s="40"/>
      <c r="C37" s="41"/>
      <c r="D37" s="42">
        <f t="shared" si="2"/>
        <v>0</v>
      </c>
      <c r="E37" s="18"/>
      <c r="F37" s="67"/>
      <c r="G37" s="18"/>
      <c r="H37" s="40"/>
      <c r="I37" s="41"/>
      <c r="J37" s="42">
        <f t="shared" si="3"/>
        <v>0</v>
      </c>
      <c r="K37" s="44"/>
      <c r="L37" s="68"/>
      <c r="M37" s="44"/>
      <c r="N37" s="75">
        <f>$D$37+$J$37</f>
        <v>0</v>
      </c>
      <c r="O37" s="44"/>
      <c r="P37" s="53"/>
      <c r="Q37" s="44"/>
      <c r="R37" s="70"/>
      <c r="S37" s="70"/>
      <c r="T37" s="70"/>
      <c r="U37" s="56"/>
      <c r="V37" s="57"/>
    </row>
    <row r="38" spans="1:22" ht="16.5" customHeight="1" x14ac:dyDescent="0.2">
      <c r="A38" s="39" t="s">
        <v>39</v>
      </c>
      <c r="B38" s="40"/>
      <c r="C38" s="41"/>
      <c r="D38" s="42">
        <f t="shared" si="2"/>
        <v>0</v>
      </c>
      <c r="E38" s="18"/>
      <c r="F38" s="67"/>
      <c r="G38" s="18"/>
      <c r="H38" s="40"/>
      <c r="I38" s="41"/>
      <c r="J38" s="42">
        <f t="shared" si="3"/>
        <v>0</v>
      </c>
      <c r="K38" s="44"/>
      <c r="L38" s="68"/>
      <c r="M38" s="44"/>
      <c r="N38" s="75">
        <f>$D$38+$J$38</f>
        <v>0</v>
      </c>
      <c r="O38" s="44"/>
      <c r="P38" s="53"/>
      <c r="Q38" s="44"/>
      <c r="R38" s="70"/>
      <c r="S38" s="70"/>
      <c r="T38" s="70"/>
      <c r="U38" s="56"/>
      <c r="V38" s="57"/>
    </row>
    <row r="39" spans="1:22" ht="16.5" customHeight="1" x14ac:dyDescent="0.2">
      <c r="A39" s="39" t="s">
        <v>29</v>
      </c>
      <c r="B39" s="40"/>
      <c r="C39" s="41"/>
      <c r="D39" s="42">
        <f t="shared" si="2"/>
        <v>0</v>
      </c>
      <c r="E39" s="18"/>
      <c r="F39" s="67"/>
      <c r="G39" s="18"/>
      <c r="H39" s="40"/>
      <c r="I39" s="41"/>
      <c r="J39" s="42">
        <f t="shared" si="3"/>
        <v>0</v>
      </c>
      <c r="K39" s="44"/>
      <c r="L39" s="68"/>
      <c r="M39" s="44"/>
      <c r="N39" s="75">
        <f>$D$39+$J$39</f>
        <v>0</v>
      </c>
      <c r="O39" s="44"/>
      <c r="P39" s="53"/>
      <c r="Q39" s="44"/>
      <c r="R39" s="70"/>
      <c r="S39" s="70"/>
      <c r="T39" s="70"/>
      <c r="U39" s="56"/>
      <c r="V39" s="57"/>
    </row>
    <row r="40" spans="1:22" ht="14.1" customHeight="1" x14ac:dyDescent="0.2">
      <c r="A40" s="39"/>
      <c r="B40" s="51"/>
      <c r="C40" s="51"/>
      <c r="D40" s="71"/>
      <c r="E40" s="18"/>
      <c r="F40" s="72"/>
      <c r="G40" s="18"/>
      <c r="H40" s="52"/>
      <c r="I40" s="52"/>
      <c r="J40" s="73"/>
      <c r="K40" s="44"/>
      <c r="L40" s="44"/>
      <c r="M40" s="44"/>
      <c r="N40" s="44"/>
      <c r="O40" s="44"/>
      <c r="P40" s="53"/>
      <c r="Q40" s="44"/>
      <c r="R40" s="44"/>
      <c r="S40" s="44"/>
      <c r="T40" s="44"/>
      <c r="U40" s="56"/>
      <c r="V40" s="57"/>
    </row>
    <row r="41" spans="1:22" ht="16.5" customHeight="1" x14ac:dyDescent="0.2">
      <c r="A41" s="158" t="s">
        <v>40</v>
      </c>
      <c r="B41" s="159" t="s">
        <v>11</v>
      </c>
      <c r="C41" s="159"/>
      <c r="D41" s="159"/>
      <c r="E41" s="18"/>
      <c r="F41" s="51"/>
      <c r="G41" s="18"/>
      <c r="H41" s="160" t="s">
        <v>12</v>
      </c>
      <c r="I41" s="160"/>
      <c r="J41" s="160"/>
      <c r="K41" s="44"/>
      <c r="L41" s="44"/>
      <c r="M41" s="44"/>
      <c r="N41" s="54" t="s">
        <v>77</v>
      </c>
      <c r="O41" s="74"/>
      <c r="P41" s="53"/>
      <c r="Q41" s="44"/>
      <c r="R41" s="44"/>
      <c r="S41" s="44"/>
      <c r="T41" s="44"/>
      <c r="U41" s="56"/>
      <c r="V41" s="57"/>
    </row>
    <row r="42" spans="1:22" ht="16.5" customHeight="1" x14ac:dyDescent="0.3">
      <c r="A42" s="158"/>
      <c r="B42" s="30" t="s">
        <v>65</v>
      </c>
      <c r="C42" s="30" t="s">
        <v>66</v>
      </c>
      <c r="D42" s="30" t="s">
        <v>67</v>
      </c>
      <c r="E42" s="18"/>
      <c r="F42" s="58" t="s">
        <v>16</v>
      </c>
      <c r="G42" s="18"/>
      <c r="H42" s="59" t="s">
        <v>65</v>
      </c>
      <c r="I42" s="59" t="s">
        <v>66</v>
      </c>
      <c r="J42" s="59" t="s">
        <v>67</v>
      </c>
      <c r="K42" s="44"/>
      <c r="L42" s="60" t="s">
        <v>16</v>
      </c>
      <c r="M42" s="61"/>
      <c r="N42" s="62" t="s">
        <v>78</v>
      </c>
      <c r="O42" s="74"/>
      <c r="P42" s="63"/>
      <c r="Q42" s="61"/>
      <c r="R42" s="64" t="s">
        <v>0</v>
      </c>
      <c r="S42" s="64" t="s">
        <v>70</v>
      </c>
      <c r="T42" s="64" t="s">
        <v>71</v>
      </c>
      <c r="U42" s="65"/>
      <c r="V42" s="66"/>
    </row>
    <row r="43" spans="1:22" ht="16.5" customHeight="1" x14ac:dyDescent="0.2">
      <c r="A43" s="158"/>
      <c r="B43" s="40"/>
      <c r="C43" s="41"/>
      <c r="D43" s="42">
        <f>B43*C43</f>
        <v>0</v>
      </c>
      <c r="E43" s="18"/>
      <c r="F43" s="67"/>
      <c r="G43" s="18"/>
      <c r="H43" s="40"/>
      <c r="I43" s="41"/>
      <c r="J43" s="42">
        <f>H43*I43</f>
        <v>0</v>
      </c>
      <c r="K43" s="44"/>
      <c r="L43" s="67"/>
      <c r="M43" s="44"/>
      <c r="N43" s="75">
        <f>$D$43+$J$43</f>
        <v>0</v>
      </c>
      <c r="O43" s="44"/>
      <c r="P43" s="53"/>
      <c r="Q43" s="44"/>
      <c r="R43" s="70"/>
      <c r="S43" s="70"/>
      <c r="T43" s="70"/>
      <c r="U43" s="56"/>
      <c r="V43" s="57"/>
    </row>
    <row r="44" spans="1:22" ht="14.1" customHeight="1" x14ac:dyDescent="0.3">
      <c r="A44" s="76"/>
      <c r="B44" s="51"/>
      <c r="C44" s="51"/>
      <c r="D44" s="71"/>
      <c r="E44" s="18"/>
      <c r="F44" s="72"/>
      <c r="G44" s="18"/>
      <c r="H44" s="52"/>
      <c r="I44" s="52"/>
      <c r="J44" s="73"/>
      <c r="K44" s="44"/>
      <c r="L44" s="44"/>
      <c r="M44" s="44"/>
      <c r="N44" s="44"/>
      <c r="O44" s="44"/>
      <c r="P44" s="53"/>
      <c r="Q44" s="44"/>
      <c r="R44" s="44"/>
      <c r="S44" s="44"/>
      <c r="T44" s="44"/>
      <c r="U44" s="56"/>
      <c r="V44" s="57"/>
    </row>
    <row r="45" spans="1:22" ht="17.25" customHeight="1" x14ac:dyDescent="0.2">
      <c r="A45" s="20"/>
      <c r="B45" s="159" t="s">
        <v>11</v>
      </c>
      <c r="C45" s="159"/>
      <c r="D45" s="159"/>
      <c r="E45" s="18"/>
      <c r="F45" s="51"/>
      <c r="G45" s="20"/>
      <c r="H45" s="160" t="s">
        <v>12</v>
      </c>
      <c r="I45" s="160"/>
      <c r="J45" s="160"/>
      <c r="K45" s="44"/>
      <c r="L45" s="44"/>
      <c r="M45" s="44"/>
      <c r="N45" s="54" t="s">
        <v>77</v>
      </c>
      <c r="O45" s="44"/>
      <c r="P45" s="53"/>
      <c r="Q45" s="44"/>
      <c r="R45" s="44"/>
      <c r="S45" s="44"/>
      <c r="T45" s="44"/>
      <c r="U45" s="56"/>
      <c r="V45" s="57"/>
    </row>
    <row r="46" spans="1:22" ht="16.5" customHeight="1" x14ac:dyDescent="0.3">
      <c r="A46" s="29" t="s">
        <v>41</v>
      </c>
      <c r="B46" s="30" t="s">
        <v>65</v>
      </c>
      <c r="C46" s="30" t="s">
        <v>66</v>
      </c>
      <c r="D46" s="30" t="s">
        <v>67</v>
      </c>
      <c r="E46" s="18"/>
      <c r="F46" s="58" t="s">
        <v>16</v>
      </c>
      <c r="G46" s="20"/>
      <c r="H46" s="59" t="s">
        <v>65</v>
      </c>
      <c r="I46" s="59" t="s">
        <v>66</v>
      </c>
      <c r="J46" s="59" t="s">
        <v>67</v>
      </c>
      <c r="K46" s="44"/>
      <c r="L46" s="60" t="s">
        <v>16</v>
      </c>
      <c r="M46" s="61"/>
      <c r="N46" s="62" t="s">
        <v>78</v>
      </c>
      <c r="O46" s="61"/>
      <c r="P46" s="63"/>
      <c r="Q46" s="61"/>
      <c r="R46" s="64" t="s">
        <v>0</v>
      </c>
      <c r="S46" s="64" t="s">
        <v>70</v>
      </c>
      <c r="T46" s="64" t="s">
        <v>71</v>
      </c>
      <c r="U46" s="65"/>
      <c r="V46" s="66"/>
    </row>
    <row r="47" spans="1:22" ht="15.75" customHeight="1" x14ac:dyDescent="0.2">
      <c r="A47" s="39" t="s">
        <v>34</v>
      </c>
      <c r="B47" s="40"/>
      <c r="C47" s="41"/>
      <c r="D47" s="42">
        <f>B47*C47</f>
        <v>0</v>
      </c>
      <c r="E47" s="18"/>
      <c r="F47" s="43"/>
      <c r="G47" s="20"/>
      <c r="H47" s="40"/>
      <c r="I47" s="41"/>
      <c r="J47" s="42">
        <f>H47*I47</f>
        <v>0</v>
      </c>
      <c r="K47" s="44"/>
      <c r="L47" s="67"/>
      <c r="M47" s="44"/>
      <c r="N47" s="75">
        <f>$D$47+$J$47</f>
        <v>0</v>
      </c>
      <c r="O47" s="44"/>
      <c r="P47" s="53"/>
      <c r="Q47" s="44"/>
      <c r="R47" s="70"/>
      <c r="S47" s="70"/>
      <c r="T47" s="70"/>
      <c r="U47" s="56"/>
      <c r="V47" s="57"/>
    </row>
    <row r="48" spans="1:22" ht="15.75" customHeight="1" x14ac:dyDescent="0.2">
      <c r="A48" s="39" t="s">
        <v>42</v>
      </c>
      <c r="B48" s="40"/>
      <c r="C48" s="41"/>
      <c r="D48" s="42">
        <f t="shared" ref="D48:D52" si="4">B48*C48</f>
        <v>0</v>
      </c>
      <c r="E48" s="18"/>
      <c r="F48" s="43"/>
      <c r="G48" s="20"/>
      <c r="H48" s="40"/>
      <c r="I48" s="41"/>
      <c r="J48" s="42">
        <f t="shared" ref="J48:J52" si="5">H48*I48</f>
        <v>0</v>
      </c>
      <c r="K48" s="44"/>
      <c r="L48" s="67"/>
      <c r="M48" s="44"/>
      <c r="N48" s="75">
        <f>$D$48+$J$48</f>
        <v>0</v>
      </c>
      <c r="O48" s="44"/>
      <c r="P48" s="53"/>
      <c r="Q48" s="44"/>
      <c r="R48" s="70"/>
      <c r="S48" s="70"/>
      <c r="T48" s="70"/>
      <c r="U48" s="56"/>
      <c r="V48" s="57"/>
    </row>
    <row r="49" spans="1:22" ht="17.25" customHeight="1" x14ac:dyDescent="0.2">
      <c r="A49" s="39" t="s">
        <v>35</v>
      </c>
      <c r="B49" s="40"/>
      <c r="C49" s="41"/>
      <c r="D49" s="42">
        <f t="shared" si="4"/>
        <v>0</v>
      </c>
      <c r="E49" s="18"/>
      <c r="F49" s="43"/>
      <c r="G49" s="20"/>
      <c r="H49" s="40"/>
      <c r="I49" s="41"/>
      <c r="J49" s="42">
        <f t="shared" si="5"/>
        <v>0</v>
      </c>
      <c r="K49" s="44"/>
      <c r="L49" s="67"/>
      <c r="M49" s="44"/>
      <c r="N49" s="75">
        <f>$D$49+$J$49</f>
        <v>0</v>
      </c>
      <c r="O49" s="44"/>
      <c r="P49" s="53"/>
      <c r="Q49" s="44"/>
      <c r="R49" s="70"/>
      <c r="S49" s="70"/>
      <c r="T49" s="70"/>
      <c r="U49" s="56"/>
      <c r="V49" s="57"/>
    </row>
    <row r="50" spans="1:22" ht="15.75" customHeight="1" x14ac:dyDescent="0.2">
      <c r="A50" s="39" t="s">
        <v>43</v>
      </c>
      <c r="B50" s="40"/>
      <c r="C50" s="41"/>
      <c r="D50" s="42">
        <f t="shared" si="4"/>
        <v>0</v>
      </c>
      <c r="E50" s="18"/>
      <c r="F50" s="43"/>
      <c r="G50" s="20"/>
      <c r="H50" s="40"/>
      <c r="I50" s="41"/>
      <c r="J50" s="42">
        <f t="shared" si="5"/>
        <v>0</v>
      </c>
      <c r="K50" s="44"/>
      <c r="L50" s="67"/>
      <c r="M50" s="44"/>
      <c r="N50" s="75">
        <f>$D$50+$J$50</f>
        <v>0</v>
      </c>
      <c r="O50" s="44"/>
      <c r="P50" s="53"/>
      <c r="Q50" s="44"/>
      <c r="R50" s="70"/>
      <c r="S50" s="70"/>
      <c r="T50" s="70"/>
      <c r="U50" s="56"/>
      <c r="V50" s="57"/>
    </row>
    <row r="51" spans="1:22" ht="37.5" customHeight="1" x14ac:dyDescent="0.2">
      <c r="A51" s="39" t="s">
        <v>44</v>
      </c>
      <c r="B51" s="40"/>
      <c r="C51" s="41"/>
      <c r="D51" s="42">
        <f t="shared" si="4"/>
        <v>0</v>
      </c>
      <c r="E51" s="18"/>
      <c r="F51" s="43"/>
      <c r="G51" s="20"/>
      <c r="H51" s="40"/>
      <c r="I51" s="41"/>
      <c r="J51" s="42">
        <f t="shared" si="5"/>
        <v>0</v>
      </c>
      <c r="K51" s="44"/>
      <c r="L51" s="67"/>
      <c r="M51" s="44"/>
      <c r="N51" s="75">
        <f>$D$51+$J$51</f>
        <v>0</v>
      </c>
      <c r="O51" s="44"/>
      <c r="P51" s="53"/>
      <c r="Q51" s="44"/>
      <c r="R51" s="70"/>
      <c r="S51" s="70"/>
      <c r="T51" s="70"/>
      <c r="U51" s="56"/>
      <c r="V51" s="57"/>
    </row>
    <row r="52" spans="1:22" ht="15.75" customHeight="1" x14ac:dyDescent="0.2">
      <c r="A52" s="39" t="s">
        <v>29</v>
      </c>
      <c r="B52" s="40"/>
      <c r="C52" s="41"/>
      <c r="D52" s="42">
        <f t="shared" si="4"/>
        <v>0</v>
      </c>
      <c r="E52" s="18"/>
      <c r="F52" s="43"/>
      <c r="G52" s="20"/>
      <c r="H52" s="40"/>
      <c r="I52" s="41"/>
      <c r="J52" s="42">
        <f t="shared" si="5"/>
        <v>0</v>
      </c>
      <c r="K52" s="44"/>
      <c r="L52" s="67"/>
      <c r="M52" s="44"/>
      <c r="N52" s="75">
        <f>$D$52+$J$52</f>
        <v>0</v>
      </c>
      <c r="O52" s="44"/>
      <c r="P52" s="53"/>
      <c r="Q52" s="44"/>
      <c r="R52" s="70"/>
      <c r="S52" s="70"/>
      <c r="T52" s="70"/>
      <c r="U52" s="56"/>
      <c r="V52" s="57"/>
    </row>
    <row r="53" spans="1:22" ht="14.1" customHeight="1" x14ac:dyDescent="0.2">
      <c r="A53" s="39"/>
      <c r="B53" s="51"/>
      <c r="C53" s="51"/>
      <c r="D53" s="71"/>
      <c r="E53" s="20"/>
      <c r="F53" s="72"/>
      <c r="G53" s="20"/>
      <c r="H53" s="52"/>
      <c r="I53" s="52"/>
      <c r="J53" s="73"/>
      <c r="K53" s="44"/>
      <c r="L53" s="44"/>
      <c r="M53" s="44"/>
      <c r="N53" s="44"/>
      <c r="O53" s="44"/>
      <c r="P53" s="53"/>
      <c r="Q53" s="44"/>
      <c r="R53" s="44"/>
      <c r="S53" s="44"/>
      <c r="T53" s="44"/>
      <c r="U53" s="56"/>
      <c r="V53" s="57"/>
    </row>
    <row r="54" spans="1:22" ht="16.5" customHeight="1" x14ac:dyDescent="0.2">
      <c r="A54" s="158" t="s">
        <v>45</v>
      </c>
      <c r="B54" s="159" t="s">
        <v>11</v>
      </c>
      <c r="C54" s="159"/>
      <c r="D54" s="159"/>
      <c r="E54" s="18"/>
      <c r="F54" s="51"/>
      <c r="G54" s="20"/>
      <c r="H54" s="160" t="s">
        <v>12</v>
      </c>
      <c r="I54" s="160"/>
      <c r="J54" s="160"/>
      <c r="K54" s="44"/>
      <c r="L54" s="44"/>
      <c r="M54" s="44"/>
      <c r="N54" s="54" t="s">
        <v>77</v>
      </c>
      <c r="O54" s="44"/>
      <c r="P54" s="53"/>
      <c r="Q54" s="44"/>
      <c r="R54" s="44"/>
      <c r="S54" s="44"/>
      <c r="T54" s="44"/>
      <c r="U54" s="56"/>
      <c r="V54" s="57"/>
    </row>
    <row r="55" spans="1:22" ht="15.75" customHeight="1" x14ac:dyDescent="0.3">
      <c r="A55" s="158"/>
      <c r="B55" s="30" t="s">
        <v>65</v>
      </c>
      <c r="C55" s="30" t="s">
        <v>66</v>
      </c>
      <c r="D55" s="30" t="s">
        <v>67</v>
      </c>
      <c r="E55" s="18"/>
      <c r="F55" s="58" t="s">
        <v>16</v>
      </c>
      <c r="G55" s="20"/>
      <c r="H55" s="59" t="s">
        <v>65</v>
      </c>
      <c r="I55" s="59" t="s">
        <v>66</v>
      </c>
      <c r="J55" s="59" t="s">
        <v>67</v>
      </c>
      <c r="K55" s="44"/>
      <c r="L55" s="60" t="s">
        <v>16</v>
      </c>
      <c r="M55" s="61"/>
      <c r="N55" s="62" t="s">
        <v>78</v>
      </c>
      <c r="O55" s="61"/>
      <c r="P55" s="63"/>
      <c r="Q55" s="61"/>
      <c r="R55" s="64" t="s">
        <v>0</v>
      </c>
      <c r="S55" s="64" t="s">
        <v>70</v>
      </c>
      <c r="T55" s="64" t="s">
        <v>71</v>
      </c>
      <c r="U55" s="65"/>
      <c r="V55" s="66"/>
    </row>
    <row r="56" spans="1:22" ht="15.75" customHeight="1" x14ac:dyDescent="0.2">
      <c r="A56" s="158"/>
      <c r="B56" s="40"/>
      <c r="C56" s="41"/>
      <c r="D56" s="42">
        <f>B56*C56</f>
        <v>0</v>
      </c>
      <c r="E56" s="18"/>
      <c r="F56" s="43"/>
      <c r="G56" s="20"/>
      <c r="H56" s="40"/>
      <c r="I56" s="41"/>
      <c r="J56" s="42">
        <f>H56*I56</f>
        <v>0</v>
      </c>
      <c r="K56" s="44"/>
      <c r="L56" s="67"/>
      <c r="M56" s="44"/>
      <c r="N56" s="75">
        <f>$D$56+$J$56</f>
        <v>0</v>
      </c>
      <c r="O56" s="44"/>
      <c r="P56" s="53"/>
      <c r="Q56" s="44"/>
      <c r="R56" s="70"/>
      <c r="S56" s="70"/>
      <c r="T56" s="70"/>
      <c r="U56" s="56"/>
      <c r="V56" s="57"/>
    </row>
    <row r="57" spans="1:22" ht="5.25" customHeight="1" x14ac:dyDescent="0.3">
      <c r="A57" s="76"/>
      <c r="B57" s="20"/>
      <c r="C57" s="20"/>
      <c r="D57" s="77"/>
      <c r="E57" s="20"/>
      <c r="F57" s="20"/>
      <c r="G57" s="20"/>
      <c r="H57" s="20"/>
      <c r="I57" s="20"/>
      <c r="J57" s="78"/>
      <c r="K57" s="8"/>
      <c r="L57" s="8"/>
      <c r="M57" s="8"/>
      <c r="N57" s="8"/>
      <c r="O57" s="8"/>
      <c r="P57" s="8"/>
      <c r="Q57" s="8"/>
      <c r="R57" s="79"/>
      <c r="S57" s="79"/>
      <c r="T57" s="79"/>
      <c r="U57" s="56"/>
      <c r="V57" s="56"/>
    </row>
    <row r="58" spans="1:22" ht="6" customHeight="1" x14ac:dyDescent="0.3">
      <c r="A58" s="76"/>
      <c r="B58" s="20"/>
      <c r="C58" s="20"/>
      <c r="D58" s="77"/>
      <c r="E58" s="20"/>
      <c r="F58" s="20"/>
      <c r="G58" s="20"/>
      <c r="H58" s="20"/>
      <c r="I58" s="20"/>
      <c r="J58" s="78"/>
      <c r="K58" s="8"/>
      <c r="L58" s="8"/>
      <c r="M58" s="8"/>
      <c r="N58" s="8"/>
      <c r="O58" s="8"/>
      <c r="P58" s="80"/>
      <c r="Q58" s="8"/>
      <c r="R58" s="79"/>
      <c r="S58" s="79"/>
      <c r="T58" s="79"/>
      <c r="U58" s="56"/>
      <c r="V58" s="57"/>
    </row>
    <row r="59" spans="1:22" ht="36" customHeight="1" x14ac:dyDescent="0.3">
      <c r="A59" s="162" t="s">
        <v>18</v>
      </c>
      <c r="B59" s="162"/>
      <c r="C59" s="162"/>
      <c r="D59" s="162"/>
      <c r="E59" s="162"/>
      <c r="F59" s="162"/>
      <c r="G59" s="162"/>
      <c r="H59" s="162"/>
      <c r="I59" s="162"/>
      <c r="J59" s="162"/>
      <c r="K59" s="162"/>
      <c r="L59" s="163"/>
      <c r="M59" s="81"/>
      <c r="N59" s="81"/>
      <c r="O59" s="81"/>
      <c r="P59" s="82"/>
      <c r="Q59" s="83"/>
      <c r="R59" s="204" t="s">
        <v>17</v>
      </c>
      <c r="S59" s="204"/>
      <c r="T59" s="204"/>
      <c r="U59" s="84"/>
      <c r="V59" s="85"/>
    </row>
    <row r="60" spans="1:22" ht="36" customHeight="1" x14ac:dyDescent="0.3">
      <c r="A60" s="20"/>
      <c r="B60" s="161" t="s">
        <v>11</v>
      </c>
      <c r="C60" s="161"/>
      <c r="D60" s="161"/>
      <c r="E60" s="51"/>
      <c r="F60" s="86" t="s">
        <v>86</v>
      </c>
      <c r="G60" s="51"/>
      <c r="H60" s="161" t="s">
        <v>12</v>
      </c>
      <c r="I60" s="161"/>
      <c r="J60" s="161"/>
      <c r="K60" s="72"/>
      <c r="L60" s="87" t="s">
        <v>86</v>
      </c>
      <c r="M60" s="88"/>
      <c r="N60" s="89" t="s">
        <v>77</v>
      </c>
      <c r="O60" s="26"/>
      <c r="P60" s="25"/>
      <c r="Q60" s="26"/>
      <c r="R60" s="187" t="s">
        <v>85</v>
      </c>
      <c r="S60" s="187"/>
      <c r="T60" s="187"/>
      <c r="U60" s="90"/>
      <c r="V60" s="91"/>
    </row>
    <row r="61" spans="1:22" ht="16.5" customHeight="1" x14ac:dyDescent="0.3">
      <c r="A61" s="29" t="s">
        <v>46</v>
      </c>
      <c r="B61" s="30" t="s">
        <v>65</v>
      </c>
      <c r="C61" s="30" t="s">
        <v>66</v>
      </c>
      <c r="D61" s="30" t="s">
        <v>67</v>
      </c>
      <c r="E61" s="51"/>
      <c r="F61" s="58" t="s">
        <v>16</v>
      </c>
      <c r="G61" s="51"/>
      <c r="H61" s="30" t="s">
        <v>65</v>
      </c>
      <c r="I61" s="30" t="s">
        <v>66</v>
      </c>
      <c r="J61" s="30" t="s">
        <v>67</v>
      </c>
      <c r="K61" s="72"/>
      <c r="L61" s="58" t="s">
        <v>16</v>
      </c>
      <c r="M61" s="92"/>
      <c r="N61" s="86" t="s">
        <v>78</v>
      </c>
      <c r="O61" s="26"/>
      <c r="P61" s="93"/>
      <c r="Q61" s="94"/>
      <c r="R61" s="95" t="s">
        <v>0</v>
      </c>
      <c r="S61" s="95" t="s">
        <v>70</v>
      </c>
      <c r="T61" s="95" t="s">
        <v>71</v>
      </c>
      <c r="U61" s="65"/>
      <c r="V61" s="66"/>
    </row>
    <row r="62" spans="1:22" ht="18" customHeight="1" x14ac:dyDescent="0.2">
      <c r="A62" s="39" t="s">
        <v>47</v>
      </c>
      <c r="B62" s="40"/>
      <c r="C62" s="41"/>
      <c r="D62" s="42">
        <f>B62*C62</f>
        <v>0</v>
      </c>
      <c r="E62" s="51"/>
      <c r="F62" s="43"/>
      <c r="G62" s="51"/>
      <c r="H62" s="40"/>
      <c r="I62" s="41"/>
      <c r="J62" s="42">
        <f>H62*I62</f>
        <v>0</v>
      </c>
      <c r="K62" s="72"/>
      <c r="L62" s="43"/>
      <c r="M62" s="72"/>
      <c r="N62" s="69">
        <f>$D$62+$J$62</f>
        <v>0</v>
      </c>
      <c r="O62" s="8"/>
      <c r="P62" s="80"/>
      <c r="Q62" s="8"/>
      <c r="R62" s="70"/>
      <c r="S62" s="70"/>
      <c r="T62" s="70"/>
      <c r="U62" s="56"/>
      <c r="V62" s="57"/>
    </row>
    <row r="63" spans="1:22" ht="15.75" customHeight="1" x14ac:dyDescent="0.2">
      <c r="A63" s="39" t="s">
        <v>48</v>
      </c>
      <c r="B63" s="40"/>
      <c r="C63" s="41"/>
      <c r="D63" s="42">
        <f t="shared" ref="D63:D69" si="6">B63*C63</f>
        <v>0</v>
      </c>
      <c r="E63" s="51"/>
      <c r="F63" s="43"/>
      <c r="G63" s="51"/>
      <c r="H63" s="40"/>
      <c r="I63" s="41"/>
      <c r="J63" s="42">
        <f t="shared" ref="J63:J69" si="7">H63*I63</f>
        <v>0</v>
      </c>
      <c r="K63" s="72"/>
      <c r="L63" s="43"/>
      <c r="M63" s="72"/>
      <c r="N63" s="69">
        <f>$D$63+$J$63</f>
        <v>0</v>
      </c>
      <c r="O63" s="8"/>
      <c r="P63" s="80"/>
      <c r="Q63" s="8"/>
      <c r="R63" s="70"/>
      <c r="S63" s="70"/>
      <c r="T63" s="70"/>
      <c r="U63" s="56"/>
      <c r="V63" s="57"/>
    </row>
    <row r="64" spans="1:22" ht="36" customHeight="1" x14ac:dyDescent="0.2">
      <c r="A64" s="39" t="s">
        <v>49</v>
      </c>
      <c r="B64" s="40"/>
      <c r="C64" s="41"/>
      <c r="D64" s="42">
        <f t="shared" si="6"/>
        <v>0</v>
      </c>
      <c r="E64" s="51"/>
      <c r="F64" s="43"/>
      <c r="G64" s="51"/>
      <c r="H64" s="40"/>
      <c r="I64" s="41"/>
      <c r="J64" s="42">
        <f t="shared" si="7"/>
        <v>0</v>
      </c>
      <c r="K64" s="72"/>
      <c r="L64" s="43"/>
      <c r="M64" s="72"/>
      <c r="N64" s="69">
        <f>$D$64+$J$64</f>
        <v>0</v>
      </c>
      <c r="O64" s="8"/>
      <c r="P64" s="80"/>
      <c r="Q64" s="8"/>
      <c r="R64" s="70"/>
      <c r="S64" s="70"/>
      <c r="T64" s="70"/>
      <c r="U64" s="56"/>
      <c r="V64" s="57"/>
    </row>
    <row r="65" spans="1:22" ht="15.75" customHeight="1" x14ac:dyDescent="0.2">
      <c r="A65" s="39" t="s">
        <v>50</v>
      </c>
      <c r="B65" s="40"/>
      <c r="C65" s="41"/>
      <c r="D65" s="42">
        <f t="shared" si="6"/>
        <v>0</v>
      </c>
      <c r="E65" s="51"/>
      <c r="F65" s="43"/>
      <c r="G65" s="51"/>
      <c r="H65" s="40"/>
      <c r="I65" s="41"/>
      <c r="J65" s="42">
        <f t="shared" si="7"/>
        <v>0</v>
      </c>
      <c r="K65" s="72"/>
      <c r="L65" s="43"/>
      <c r="M65" s="72"/>
      <c r="N65" s="69">
        <f>$D$65+$J$65</f>
        <v>0</v>
      </c>
      <c r="O65" s="8"/>
      <c r="P65" s="80"/>
      <c r="Q65" s="8"/>
      <c r="R65" s="70"/>
      <c r="S65" s="70"/>
      <c r="T65" s="70"/>
      <c r="U65" s="56"/>
      <c r="V65" s="57"/>
    </row>
    <row r="66" spans="1:22" ht="15.75" customHeight="1" x14ac:dyDescent="0.2">
      <c r="A66" s="39" t="s">
        <v>51</v>
      </c>
      <c r="B66" s="40"/>
      <c r="C66" s="41"/>
      <c r="D66" s="42">
        <f t="shared" si="6"/>
        <v>0</v>
      </c>
      <c r="E66" s="51"/>
      <c r="F66" s="43"/>
      <c r="G66" s="51"/>
      <c r="H66" s="40"/>
      <c r="I66" s="41"/>
      <c r="J66" s="42">
        <f t="shared" si="7"/>
        <v>0</v>
      </c>
      <c r="K66" s="72"/>
      <c r="L66" s="43"/>
      <c r="M66" s="72"/>
      <c r="N66" s="69">
        <f>$D$66+$J$66</f>
        <v>0</v>
      </c>
      <c r="O66" s="8"/>
      <c r="P66" s="80"/>
      <c r="Q66" s="8"/>
      <c r="R66" s="70"/>
      <c r="S66" s="70"/>
      <c r="T66" s="70"/>
      <c r="U66" s="56"/>
      <c r="V66" s="57"/>
    </row>
    <row r="67" spans="1:22" ht="15.75" customHeight="1" x14ac:dyDescent="0.2">
      <c r="A67" s="39" t="s">
        <v>52</v>
      </c>
      <c r="B67" s="40"/>
      <c r="C67" s="41"/>
      <c r="D67" s="42">
        <f t="shared" si="6"/>
        <v>0</v>
      </c>
      <c r="E67" s="51"/>
      <c r="F67" s="43"/>
      <c r="G67" s="51"/>
      <c r="H67" s="40"/>
      <c r="I67" s="41"/>
      <c r="J67" s="42">
        <f t="shared" si="7"/>
        <v>0</v>
      </c>
      <c r="K67" s="72"/>
      <c r="L67" s="43"/>
      <c r="M67" s="72"/>
      <c r="N67" s="69">
        <f>$D$67+$J$67</f>
        <v>0</v>
      </c>
      <c r="O67" s="8"/>
      <c r="P67" s="80"/>
      <c r="Q67" s="8"/>
      <c r="R67" s="70"/>
      <c r="S67" s="70"/>
      <c r="T67" s="70"/>
      <c r="U67" s="56"/>
      <c r="V67" s="57"/>
    </row>
    <row r="68" spans="1:22" ht="17.25" customHeight="1" x14ac:dyDescent="0.2">
      <c r="A68" s="39" t="s">
        <v>53</v>
      </c>
      <c r="B68" s="40"/>
      <c r="C68" s="41"/>
      <c r="D68" s="42">
        <f t="shared" si="6"/>
        <v>0</v>
      </c>
      <c r="E68" s="51"/>
      <c r="F68" s="43"/>
      <c r="G68" s="51"/>
      <c r="H68" s="40"/>
      <c r="I68" s="41"/>
      <c r="J68" s="42">
        <f t="shared" si="7"/>
        <v>0</v>
      </c>
      <c r="K68" s="72"/>
      <c r="L68" s="43"/>
      <c r="M68" s="72"/>
      <c r="N68" s="69">
        <f>$D$68+$J$68</f>
        <v>0</v>
      </c>
      <c r="O68" s="8"/>
      <c r="P68" s="80"/>
      <c r="Q68" s="8"/>
      <c r="R68" s="70"/>
      <c r="S68" s="70"/>
      <c r="T68" s="70"/>
      <c r="U68" s="56"/>
      <c r="V68" s="57"/>
    </row>
    <row r="69" spans="1:22" ht="36" customHeight="1" x14ac:dyDescent="0.2">
      <c r="A69" s="39" t="s">
        <v>54</v>
      </c>
      <c r="B69" s="40"/>
      <c r="C69" s="41"/>
      <c r="D69" s="42">
        <f t="shared" si="6"/>
        <v>0</v>
      </c>
      <c r="E69" s="51"/>
      <c r="F69" s="43"/>
      <c r="G69" s="51"/>
      <c r="H69" s="40"/>
      <c r="I69" s="41"/>
      <c r="J69" s="42">
        <f t="shared" si="7"/>
        <v>0</v>
      </c>
      <c r="K69" s="72"/>
      <c r="L69" s="43"/>
      <c r="M69" s="72"/>
      <c r="N69" s="69">
        <f>$D$69+$J$69</f>
        <v>0</v>
      </c>
      <c r="O69" s="8"/>
      <c r="P69" s="80"/>
      <c r="Q69" s="8"/>
      <c r="R69" s="70"/>
      <c r="S69" s="70"/>
      <c r="T69" s="70"/>
      <c r="U69" s="56"/>
      <c r="V69" s="57"/>
    </row>
    <row r="70" spans="1:22" ht="12.75" customHeight="1" x14ac:dyDescent="0.2">
      <c r="A70" s="39"/>
      <c r="B70" s="51"/>
      <c r="C70" s="51"/>
      <c r="D70" s="71"/>
      <c r="E70" s="51"/>
      <c r="F70" s="72"/>
      <c r="G70" s="51"/>
      <c r="H70" s="51"/>
      <c r="I70" s="51"/>
      <c r="J70" s="71"/>
      <c r="K70" s="72"/>
      <c r="L70" s="72"/>
      <c r="M70" s="72"/>
      <c r="N70" s="72"/>
      <c r="O70" s="8"/>
      <c r="P70" s="80"/>
      <c r="Q70" s="8"/>
      <c r="R70" s="44"/>
      <c r="S70" s="44"/>
      <c r="T70" s="44"/>
      <c r="U70" s="56"/>
      <c r="V70" s="57"/>
    </row>
    <row r="71" spans="1:22" ht="15.75" customHeight="1" x14ac:dyDescent="0.3">
      <c r="A71" s="158" t="s">
        <v>68</v>
      </c>
      <c r="B71" s="159" t="s">
        <v>11</v>
      </c>
      <c r="C71" s="159"/>
      <c r="D71" s="159"/>
      <c r="E71" s="51"/>
      <c r="F71" s="51"/>
      <c r="G71" s="51"/>
      <c r="H71" s="159" t="s">
        <v>12</v>
      </c>
      <c r="I71" s="159"/>
      <c r="J71" s="159"/>
      <c r="K71" s="72"/>
      <c r="L71" s="72"/>
      <c r="M71" s="72"/>
      <c r="N71" s="89" t="s">
        <v>77</v>
      </c>
      <c r="O71" s="8"/>
      <c r="P71" s="80"/>
      <c r="Q71" s="8"/>
      <c r="R71" s="44"/>
      <c r="S71" s="44"/>
      <c r="T71" s="44"/>
      <c r="U71" s="56"/>
      <c r="V71" s="57"/>
    </row>
    <row r="72" spans="1:22" ht="16.5" customHeight="1" x14ac:dyDescent="0.3">
      <c r="A72" s="158"/>
      <c r="B72" s="30" t="s">
        <v>65</v>
      </c>
      <c r="C72" s="30" t="s">
        <v>66</v>
      </c>
      <c r="D72" s="30" t="s">
        <v>67</v>
      </c>
      <c r="E72" s="51"/>
      <c r="F72" s="58" t="s">
        <v>16</v>
      </c>
      <c r="G72" s="51"/>
      <c r="H72" s="30" t="s">
        <v>65</v>
      </c>
      <c r="I72" s="30" t="s">
        <v>66</v>
      </c>
      <c r="J72" s="30" t="s">
        <v>67</v>
      </c>
      <c r="K72" s="72"/>
      <c r="L72" s="58" t="s">
        <v>16</v>
      </c>
      <c r="M72" s="92"/>
      <c r="N72" s="86" t="s">
        <v>78</v>
      </c>
      <c r="O72" s="94"/>
      <c r="P72" s="93"/>
      <c r="Q72" s="94"/>
      <c r="R72" s="64" t="s">
        <v>0</v>
      </c>
      <c r="S72" s="64" t="s">
        <v>70</v>
      </c>
      <c r="T72" s="64" t="s">
        <v>71</v>
      </c>
      <c r="U72" s="65"/>
      <c r="V72" s="66"/>
    </row>
    <row r="73" spans="1:22" ht="18.75" customHeight="1" x14ac:dyDescent="0.2">
      <c r="A73" s="158"/>
      <c r="B73" s="40"/>
      <c r="C73" s="41"/>
      <c r="D73" s="42">
        <f>B73*C73</f>
        <v>0</v>
      </c>
      <c r="E73" s="51"/>
      <c r="F73" s="43"/>
      <c r="G73" s="51"/>
      <c r="H73" s="40"/>
      <c r="I73" s="41"/>
      <c r="J73" s="42">
        <f>H73*I73</f>
        <v>0</v>
      </c>
      <c r="K73" s="72"/>
      <c r="L73" s="43"/>
      <c r="M73" s="72"/>
      <c r="N73" s="75">
        <f>$D$73+$J$73</f>
        <v>0</v>
      </c>
      <c r="O73" s="8"/>
      <c r="P73" s="80"/>
      <c r="Q73" s="8"/>
      <c r="R73" s="70"/>
      <c r="S73" s="70"/>
      <c r="T73" s="70"/>
      <c r="U73" s="56"/>
      <c r="V73" s="57"/>
    </row>
    <row r="74" spans="1:22" ht="26.1" customHeight="1" x14ac:dyDescent="0.3">
      <c r="A74" s="76"/>
      <c r="B74" s="51"/>
      <c r="C74" s="51"/>
      <c r="D74" s="71"/>
      <c r="E74" s="51"/>
      <c r="F74" s="72"/>
      <c r="G74" s="51"/>
      <c r="H74" s="51"/>
      <c r="I74" s="51"/>
      <c r="J74" s="71"/>
      <c r="K74" s="72"/>
      <c r="L74" s="72"/>
      <c r="M74" s="72"/>
      <c r="N74" s="72"/>
      <c r="O74" s="8"/>
      <c r="P74" s="80"/>
      <c r="Q74" s="8"/>
      <c r="R74" s="44"/>
      <c r="S74" s="44"/>
      <c r="T74" s="44"/>
      <c r="U74" s="56"/>
      <c r="V74" s="57"/>
    </row>
    <row r="75" spans="1:22" ht="15.75" customHeight="1" x14ac:dyDescent="0.3">
      <c r="A75" s="158" t="s">
        <v>55</v>
      </c>
      <c r="B75" s="159" t="s">
        <v>11</v>
      </c>
      <c r="C75" s="159"/>
      <c r="D75" s="159"/>
      <c r="E75" s="51"/>
      <c r="F75" s="51"/>
      <c r="G75" s="51"/>
      <c r="H75" s="159" t="s">
        <v>12</v>
      </c>
      <c r="I75" s="159"/>
      <c r="J75" s="159"/>
      <c r="K75" s="72"/>
      <c r="L75" s="72"/>
      <c r="M75" s="72"/>
      <c r="N75" s="89" t="s">
        <v>77</v>
      </c>
      <c r="O75" s="8"/>
      <c r="P75" s="80"/>
      <c r="Q75" s="8"/>
      <c r="R75" s="44"/>
      <c r="S75" s="44"/>
      <c r="T75" s="44"/>
      <c r="U75" s="56"/>
      <c r="V75" s="57"/>
    </row>
    <row r="76" spans="1:22" ht="16.5" customHeight="1" x14ac:dyDescent="0.3">
      <c r="A76" s="158"/>
      <c r="B76" s="30" t="s">
        <v>65</v>
      </c>
      <c r="C76" s="30" t="s">
        <v>66</v>
      </c>
      <c r="D76" s="30" t="s">
        <v>67</v>
      </c>
      <c r="E76" s="51"/>
      <c r="F76" s="58" t="s">
        <v>16</v>
      </c>
      <c r="G76" s="51"/>
      <c r="H76" s="30" t="s">
        <v>65</v>
      </c>
      <c r="I76" s="30" t="s">
        <v>66</v>
      </c>
      <c r="J76" s="30" t="s">
        <v>67</v>
      </c>
      <c r="K76" s="72"/>
      <c r="L76" s="58" t="s">
        <v>16</v>
      </c>
      <c r="M76" s="92"/>
      <c r="N76" s="86" t="s">
        <v>78</v>
      </c>
      <c r="O76" s="94"/>
      <c r="P76" s="93"/>
      <c r="Q76" s="94"/>
      <c r="R76" s="64" t="s">
        <v>0</v>
      </c>
      <c r="S76" s="64" t="s">
        <v>70</v>
      </c>
      <c r="T76" s="64" t="s">
        <v>71</v>
      </c>
      <c r="U76" s="65"/>
      <c r="V76" s="66"/>
    </row>
    <row r="77" spans="1:22" ht="16.5" customHeight="1" x14ac:dyDescent="0.2">
      <c r="A77" s="158"/>
      <c r="B77" s="40"/>
      <c r="C77" s="41"/>
      <c r="D77" s="42">
        <f>B77*C77</f>
        <v>0</v>
      </c>
      <c r="E77" s="51"/>
      <c r="F77" s="43"/>
      <c r="G77" s="51"/>
      <c r="H77" s="40">
        <v>1</v>
      </c>
      <c r="I77" s="41">
        <v>1200</v>
      </c>
      <c r="J77" s="42">
        <f>H77*I77</f>
        <v>1200</v>
      </c>
      <c r="K77" s="72"/>
      <c r="L77" s="43"/>
      <c r="M77" s="72"/>
      <c r="N77" s="75">
        <f>$D$77+$J$77</f>
        <v>1200</v>
      </c>
      <c r="O77" s="8"/>
      <c r="P77" s="80"/>
      <c r="Q77" s="8"/>
      <c r="R77" s="70"/>
      <c r="S77" s="70"/>
      <c r="T77" s="70"/>
      <c r="U77" s="56"/>
      <c r="V77" s="57"/>
    </row>
    <row r="78" spans="1:22" ht="17.25" customHeight="1" x14ac:dyDescent="0.2">
      <c r="A78" s="188" t="s">
        <v>20</v>
      </c>
      <c r="B78" s="188"/>
      <c r="C78" s="188"/>
      <c r="D78" s="188"/>
      <c r="E78" s="188"/>
      <c r="F78" s="188"/>
      <c r="G78" s="188"/>
      <c r="H78" s="188"/>
      <c r="I78" s="188"/>
      <c r="J78" s="188"/>
      <c r="K78" s="8"/>
      <c r="L78" s="8"/>
      <c r="M78" s="8"/>
      <c r="N78" s="8"/>
      <c r="O78" s="8"/>
      <c r="P78" s="80"/>
      <c r="Q78" s="8"/>
      <c r="R78" s="44"/>
      <c r="S78" s="44"/>
      <c r="T78" s="44"/>
      <c r="U78" s="56"/>
      <c r="V78" s="57"/>
    </row>
    <row r="79" spans="1:22" ht="14.1" customHeight="1" x14ac:dyDescent="0.2">
      <c r="A79" s="96"/>
      <c r="B79" s="96"/>
      <c r="C79" s="96"/>
      <c r="D79" s="96"/>
      <c r="E79" s="96"/>
      <c r="F79" s="96"/>
      <c r="G79" s="96"/>
      <c r="H79" s="96"/>
      <c r="I79" s="96"/>
      <c r="J79" s="96"/>
      <c r="K79" s="8"/>
      <c r="L79" s="8"/>
      <c r="M79" s="8"/>
      <c r="N79" s="8"/>
      <c r="O79" s="8"/>
      <c r="P79" s="80"/>
      <c r="Q79" s="8"/>
      <c r="R79" s="44"/>
      <c r="S79" s="44"/>
      <c r="T79" s="44"/>
      <c r="U79" s="56"/>
      <c r="V79" s="57"/>
    </row>
    <row r="80" spans="1:22" ht="17.25" customHeight="1" x14ac:dyDescent="0.3">
      <c r="A80" s="158" t="s">
        <v>56</v>
      </c>
      <c r="B80" s="159" t="s">
        <v>11</v>
      </c>
      <c r="C80" s="159"/>
      <c r="D80" s="159"/>
      <c r="E80" s="18"/>
      <c r="F80" s="51"/>
      <c r="G80" s="51"/>
      <c r="H80" s="159" t="s">
        <v>12</v>
      </c>
      <c r="I80" s="159"/>
      <c r="J80" s="159"/>
      <c r="K80" s="72"/>
      <c r="L80" s="72"/>
      <c r="M80" s="72"/>
      <c r="N80" s="89" t="s">
        <v>77</v>
      </c>
      <c r="O80" s="8"/>
      <c r="P80" s="80"/>
      <c r="Q80" s="8"/>
      <c r="R80" s="44"/>
      <c r="S80" s="44"/>
      <c r="T80" s="44"/>
      <c r="U80" s="56"/>
      <c r="V80" s="57"/>
    </row>
    <row r="81" spans="1:25" ht="15.75" customHeight="1" x14ac:dyDescent="0.3">
      <c r="A81" s="158"/>
      <c r="B81" s="30" t="s">
        <v>65</v>
      </c>
      <c r="C81" s="30" t="s">
        <v>66</v>
      </c>
      <c r="D81" s="30" t="s">
        <v>67</v>
      </c>
      <c r="E81" s="18"/>
      <c r="F81" s="58" t="s">
        <v>16</v>
      </c>
      <c r="G81" s="51"/>
      <c r="H81" s="30" t="s">
        <v>65</v>
      </c>
      <c r="I81" s="30" t="s">
        <v>66</v>
      </c>
      <c r="J81" s="30" t="s">
        <v>67</v>
      </c>
      <c r="K81" s="72"/>
      <c r="L81" s="58" t="s">
        <v>16</v>
      </c>
      <c r="M81" s="92"/>
      <c r="N81" s="86" t="s">
        <v>78</v>
      </c>
      <c r="O81" s="94"/>
      <c r="P81" s="93"/>
      <c r="Q81" s="94"/>
      <c r="R81" s="64" t="s">
        <v>0</v>
      </c>
      <c r="S81" s="64" t="s">
        <v>70</v>
      </c>
      <c r="T81" s="64" t="s">
        <v>71</v>
      </c>
      <c r="U81" s="65"/>
      <c r="V81" s="66"/>
    </row>
    <row r="82" spans="1:25" ht="18" customHeight="1" x14ac:dyDescent="0.2">
      <c r="A82" s="158"/>
      <c r="B82" s="40">
        <v>250</v>
      </c>
      <c r="C82" s="41">
        <v>25</v>
      </c>
      <c r="D82" s="42">
        <f>B82*C82</f>
        <v>6250</v>
      </c>
      <c r="E82" s="18"/>
      <c r="F82" s="43" t="s">
        <v>100</v>
      </c>
      <c r="G82" s="51"/>
      <c r="H82" s="40"/>
      <c r="I82" s="41"/>
      <c r="J82" s="42">
        <f>H82*I82</f>
        <v>0</v>
      </c>
      <c r="K82" s="72"/>
      <c r="L82" s="43"/>
      <c r="M82" s="72"/>
      <c r="N82" s="75">
        <f>$D$82+$J$82</f>
        <v>6250</v>
      </c>
      <c r="O82" s="8"/>
      <c r="P82" s="80"/>
      <c r="Q82" s="8"/>
      <c r="R82" s="70"/>
      <c r="S82" s="70"/>
      <c r="T82" s="70"/>
      <c r="U82" s="56"/>
      <c r="V82" s="57"/>
    </row>
    <row r="83" spans="1:25" ht="14.1" customHeight="1" x14ac:dyDescent="0.3">
      <c r="A83" s="76"/>
      <c r="B83" s="20"/>
      <c r="C83" s="20"/>
      <c r="D83" s="77"/>
      <c r="E83" s="20"/>
      <c r="F83" s="8"/>
      <c r="G83" s="20"/>
      <c r="H83" s="20"/>
      <c r="I83" s="20"/>
      <c r="J83" s="78"/>
      <c r="K83" s="8"/>
      <c r="L83" s="8"/>
      <c r="M83" s="8"/>
      <c r="N83" s="8"/>
      <c r="O83" s="8"/>
      <c r="P83" s="80"/>
      <c r="Q83" s="8"/>
      <c r="R83" s="97"/>
      <c r="S83" s="97"/>
      <c r="T83" s="97"/>
      <c r="U83" s="56"/>
      <c r="V83" s="57"/>
    </row>
    <row r="84" spans="1:25" ht="14.25" customHeight="1" x14ac:dyDescent="0.3">
      <c r="A84" s="76"/>
      <c r="B84" s="20"/>
      <c r="C84" s="20"/>
      <c r="D84" s="77"/>
      <c r="E84" s="20"/>
      <c r="F84" s="8"/>
      <c r="G84" s="20"/>
      <c r="H84" s="20"/>
      <c r="I84" s="20"/>
      <c r="J84" s="78"/>
      <c r="K84" s="8"/>
      <c r="L84" s="8"/>
      <c r="M84" s="8"/>
      <c r="N84" s="8"/>
      <c r="O84" s="8"/>
      <c r="P84" s="80"/>
      <c r="Q84" s="8"/>
      <c r="R84" s="97"/>
      <c r="S84" s="97"/>
      <c r="T84" s="97"/>
      <c r="U84" s="56"/>
      <c r="V84" s="57"/>
    </row>
    <row r="85" spans="1:25" ht="18.75" customHeight="1" x14ac:dyDescent="0.2">
      <c r="A85" s="98" t="s">
        <v>57</v>
      </c>
      <c r="B85" s="157">
        <f>SUM(D82,D77,D73,D62:D69,D56,D47:D52,D43,D33:D39,D28:D29,D17:D24)</f>
        <v>10000</v>
      </c>
      <c r="C85" s="157"/>
      <c r="D85" s="157"/>
      <c r="E85" s="99"/>
      <c r="F85" s="99"/>
      <c r="G85" s="99"/>
      <c r="H85" s="157">
        <f>SUM(J82,J77,J73,J62:J69,J56,J47:J52,J43,J33:J39,J28:J29,J17:J24)</f>
        <v>2000</v>
      </c>
      <c r="I85" s="157"/>
      <c r="J85" s="157"/>
      <c r="K85" s="8"/>
      <c r="L85" s="8"/>
      <c r="M85" s="8"/>
      <c r="N85" s="8"/>
      <c r="O85" s="8"/>
      <c r="P85" s="80"/>
      <c r="Q85" s="8"/>
      <c r="R85" s="8"/>
      <c r="S85" s="189" t="s">
        <v>69</v>
      </c>
      <c r="T85" s="189"/>
      <c r="V85" s="100"/>
    </row>
    <row r="86" spans="1:25" ht="15" customHeight="1" thickBot="1" x14ac:dyDescent="0.25">
      <c r="A86" s="155"/>
      <c r="B86" s="155"/>
      <c r="C86" s="155"/>
      <c r="D86" s="155"/>
      <c r="E86" s="155"/>
      <c r="F86" s="155"/>
      <c r="G86" s="155"/>
      <c r="H86" s="155"/>
      <c r="I86" s="155"/>
      <c r="J86" s="155"/>
      <c r="K86" s="8"/>
      <c r="L86" s="8"/>
      <c r="M86" s="8"/>
      <c r="N86" s="8"/>
      <c r="O86" s="8"/>
      <c r="P86" s="80"/>
      <c r="Q86" s="8"/>
      <c r="R86" s="101"/>
      <c r="S86" s="189"/>
      <c r="T86" s="189"/>
      <c r="V86" s="100"/>
    </row>
    <row r="87" spans="1:25" ht="20.25" customHeight="1" thickBot="1" x14ac:dyDescent="0.25">
      <c r="A87" s="98" t="s">
        <v>10</v>
      </c>
      <c r="B87" s="102"/>
      <c r="C87" s="103"/>
      <c r="D87" s="156">
        <f>SUM(B85+H85)</f>
        <v>12000</v>
      </c>
      <c r="E87" s="156"/>
      <c r="F87" s="156"/>
      <c r="G87" s="156"/>
      <c r="H87" s="156"/>
      <c r="I87" s="104"/>
      <c r="J87" s="99"/>
      <c r="K87" s="8"/>
      <c r="L87" s="105"/>
      <c r="M87" s="105"/>
      <c r="N87" s="105"/>
      <c r="O87" s="105"/>
      <c r="P87" s="106"/>
      <c r="Q87" s="105"/>
      <c r="R87" s="107"/>
      <c r="S87" s="190"/>
      <c r="T87" s="190"/>
      <c r="U87" s="108"/>
      <c r="V87" s="109"/>
      <c r="W87" s="110"/>
      <c r="X87" s="110"/>
      <c r="Y87" s="110"/>
    </row>
    <row r="88" spans="1:25" ht="18" customHeight="1" x14ac:dyDescent="0.2">
      <c r="A88" s="111"/>
      <c r="B88" s="174" t="s">
        <v>19</v>
      </c>
      <c r="C88" s="174"/>
      <c r="D88" s="174"/>
      <c r="E88" s="174"/>
      <c r="F88" s="174"/>
      <c r="G88" s="174"/>
      <c r="H88" s="174"/>
      <c r="I88" s="174"/>
      <c r="J88" s="112"/>
      <c r="K88" s="8"/>
      <c r="L88" s="105"/>
      <c r="M88" s="105"/>
      <c r="N88" s="105"/>
      <c r="O88" s="105"/>
      <c r="P88" s="106"/>
      <c r="Q88" s="105"/>
      <c r="R88" s="107"/>
      <c r="S88" s="107"/>
      <c r="T88" s="1" t="b">
        <v>0</v>
      </c>
      <c r="U88" s="108"/>
      <c r="V88" s="109"/>
      <c r="W88" s="110"/>
      <c r="X88" s="110"/>
      <c r="Y88" s="110"/>
    </row>
    <row r="89" spans="1:25" ht="18.75" customHeight="1" x14ac:dyDescent="0.2">
      <c r="A89" s="111"/>
      <c r="B89" s="112"/>
      <c r="C89" s="112"/>
      <c r="D89" s="112"/>
      <c r="E89" s="112"/>
      <c r="F89" s="112"/>
      <c r="G89" s="112"/>
      <c r="H89" s="112"/>
      <c r="I89" s="112"/>
      <c r="J89" s="112"/>
      <c r="K89" s="105"/>
      <c r="L89" s="105"/>
      <c r="M89" s="105"/>
      <c r="N89" s="105"/>
      <c r="O89" s="105"/>
      <c r="P89" s="106"/>
      <c r="Q89" s="105"/>
      <c r="R89" s="107"/>
      <c r="S89" s="107"/>
      <c r="T89" s="107"/>
      <c r="U89" s="108"/>
      <c r="V89" s="109"/>
      <c r="W89" s="113"/>
      <c r="X89" s="113"/>
      <c r="Y89" s="113"/>
    </row>
    <row r="90" spans="1:25" ht="15.75" customHeight="1" x14ac:dyDescent="0.2">
      <c r="A90" s="111"/>
      <c r="B90" s="112"/>
      <c r="C90" s="112"/>
      <c r="D90" s="112"/>
      <c r="E90" s="112"/>
      <c r="F90" s="112"/>
      <c r="G90" s="112"/>
      <c r="H90" s="112"/>
      <c r="I90" s="112"/>
      <c r="J90" s="112"/>
      <c r="K90" s="105"/>
      <c r="L90" s="105"/>
      <c r="M90" s="105"/>
      <c r="N90" s="105"/>
      <c r="O90" s="105"/>
      <c r="P90" s="106"/>
      <c r="Q90" s="105"/>
      <c r="R90" s="114"/>
      <c r="S90" s="107"/>
      <c r="T90" s="107"/>
      <c r="U90" s="115"/>
      <c r="V90" s="116"/>
      <c r="W90" s="113"/>
      <c r="X90" s="113"/>
      <c r="Y90" s="113"/>
    </row>
    <row r="91" spans="1:25" ht="21" customHeight="1" x14ac:dyDescent="0.2">
      <c r="A91" s="111"/>
      <c r="B91" s="112"/>
      <c r="C91" s="112"/>
      <c r="D91" s="112"/>
      <c r="E91" s="112"/>
      <c r="F91" s="112"/>
      <c r="G91" s="112"/>
      <c r="H91" s="112"/>
      <c r="I91" s="112"/>
      <c r="J91" s="112"/>
      <c r="K91" s="105"/>
      <c r="L91" s="105"/>
      <c r="M91" s="105"/>
      <c r="N91" s="105"/>
      <c r="O91" s="105"/>
      <c r="P91" s="106"/>
      <c r="Q91" s="105"/>
      <c r="R91" s="117"/>
      <c r="S91" s="173" t="s">
        <v>94</v>
      </c>
      <c r="T91" s="173"/>
      <c r="U91" s="115"/>
      <c r="V91" s="116"/>
      <c r="W91" s="113"/>
      <c r="X91" s="113"/>
      <c r="Y91" s="113"/>
    </row>
    <row r="92" spans="1:25" ht="16.5" customHeight="1" x14ac:dyDescent="0.2">
      <c r="A92" s="111"/>
      <c r="B92" s="112"/>
      <c r="C92" s="112"/>
      <c r="D92" s="112"/>
      <c r="E92" s="112"/>
      <c r="F92" s="112"/>
      <c r="G92" s="112"/>
      <c r="H92" s="112"/>
      <c r="I92" s="112"/>
      <c r="J92" s="112"/>
      <c r="K92" s="105"/>
      <c r="L92" s="105"/>
      <c r="M92" s="105"/>
      <c r="N92" s="105"/>
      <c r="O92" s="105"/>
      <c r="P92" s="106"/>
      <c r="Q92" s="105"/>
      <c r="R92" s="114"/>
      <c r="S92" s="173"/>
      <c r="T92" s="173"/>
      <c r="U92" s="115"/>
      <c r="V92" s="116"/>
      <c r="W92" s="113"/>
      <c r="X92" s="113"/>
      <c r="Y92" s="113"/>
    </row>
    <row r="93" spans="1:25" ht="11.25" customHeight="1" x14ac:dyDescent="0.2">
      <c r="A93" s="118"/>
      <c r="B93" s="119"/>
      <c r="C93" s="119"/>
      <c r="D93" s="119"/>
      <c r="E93" s="119"/>
      <c r="F93" s="119"/>
      <c r="G93" s="119"/>
      <c r="H93" s="119"/>
      <c r="I93" s="119"/>
      <c r="J93" s="119"/>
      <c r="K93" s="120"/>
      <c r="L93" s="120"/>
      <c r="M93" s="120"/>
      <c r="N93" s="120"/>
      <c r="O93" s="120"/>
      <c r="P93" s="121"/>
      <c r="Q93" s="120"/>
      <c r="R93" s="122"/>
      <c r="S93" s="173"/>
      <c r="T93" s="173"/>
      <c r="U93" s="115"/>
      <c r="V93" s="115"/>
      <c r="W93" s="113"/>
      <c r="X93" s="113"/>
      <c r="Y93" s="113"/>
    </row>
    <row r="94" spans="1:25" ht="45.75" customHeight="1" thickBot="1" x14ac:dyDescent="0.25">
      <c r="A94" s="118"/>
      <c r="B94" s="119"/>
      <c r="C94" s="119"/>
      <c r="D94" s="119"/>
      <c r="E94" s="119"/>
      <c r="F94" s="119"/>
      <c r="G94" s="119"/>
      <c r="H94" s="119"/>
      <c r="I94" s="119"/>
      <c r="J94" s="119"/>
      <c r="K94" s="120"/>
      <c r="L94" s="120"/>
      <c r="M94" s="120"/>
      <c r="N94" s="120"/>
      <c r="O94" s="120"/>
      <c r="P94" s="121"/>
      <c r="Q94" s="120"/>
      <c r="R94" s="123"/>
      <c r="S94" s="184"/>
      <c r="T94" s="184"/>
      <c r="U94" s="123"/>
      <c r="V94" s="123"/>
      <c r="W94" s="113"/>
      <c r="X94" s="113"/>
      <c r="Y94" s="113"/>
    </row>
    <row r="95" spans="1:25" ht="27.95" customHeight="1" x14ac:dyDescent="0.2">
      <c r="A95" s="124" t="s">
        <v>64</v>
      </c>
      <c r="B95" s="125"/>
      <c r="C95" s="125"/>
      <c r="D95" s="125"/>
      <c r="E95" s="125"/>
      <c r="F95" s="125"/>
      <c r="G95" s="125"/>
      <c r="H95" s="125"/>
      <c r="I95" s="125"/>
      <c r="J95" s="125"/>
      <c r="K95" s="125"/>
      <c r="L95" s="125"/>
      <c r="M95" s="125"/>
      <c r="N95" s="125"/>
      <c r="O95" s="125"/>
      <c r="P95" s="125"/>
      <c r="Q95" s="125"/>
      <c r="R95" s="126"/>
      <c r="T95" s="2" t="b">
        <v>0</v>
      </c>
    </row>
    <row r="96" spans="1:25" ht="18" customHeight="1" x14ac:dyDescent="0.2">
      <c r="A96" s="127" t="s">
        <v>11</v>
      </c>
      <c r="B96" s="128" t="s">
        <v>11</v>
      </c>
      <c r="C96" s="129"/>
      <c r="D96" s="128" t="s">
        <v>12</v>
      </c>
      <c r="E96" s="129"/>
      <c r="F96" s="130">
        <f>SUM(B97+D97)</f>
        <v>240</v>
      </c>
      <c r="G96" s="129"/>
      <c r="H96" s="129"/>
      <c r="I96" s="131" t="s">
        <v>13</v>
      </c>
      <c r="J96" s="131"/>
      <c r="K96" s="132"/>
      <c r="L96" s="8"/>
      <c r="M96" s="8"/>
      <c r="N96" s="8"/>
      <c r="O96" s="8"/>
      <c r="P96" s="8"/>
      <c r="Q96" s="8"/>
      <c r="R96" s="133"/>
    </row>
    <row r="97" spans="1:28" ht="18" customHeight="1" x14ac:dyDescent="0.2">
      <c r="A97" s="134" t="s">
        <v>72</v>
      </c>
      <c r="B97" s="135">
        <f>B85*(0.02)</f>
        <v>200</v>
      </c>
      <c r="C97" s="136" t="s">
        <v>79</v>
      </c>
      <c r="D97" s="135">
        <f>H85*(0.02)</f>
        <v>40</v>
      </c>
      <c r="E97" s="137"/>
      <c r="F97" s="138"/>
      <c r="G97" s="137"/>
      <c r="H97" s="181" t="s">
        <v>14</v>
      </c>
      <c r="I97" s="179">
        <f>IF(F96&lt;300,300,F96)</f>
        <v>300</v>
      </c>
      <c r="J97" s="179"/>
      <c r="K97" s="8"/>
      <c r="L97" s="8"/>
      <c r="M97" s="8"/>
      <c r="N97" s="8"/>
      <c r="O97" s="8"/>
      <c r="P97" s="8"/>
      <c r="Q97" s="8"/>
      <c r="R97" s="133"/>
    </row>
    <row r="98" spans="1:28" ht="36" customHeight="1" x14ac:dyDescent="0.3">
      <c r="A98" s="139" t="s">
        <v>73</v>
      </c>
      <c r="B98" s="140"/>
      <c r="C98" s="141" t="s">
        <v>79</v>
      </c>
      <c r="D98" s="140"/>
      <c r="E98" s="114"/>
      <c r="F98" s="114"/>
      <c r="G98" s="114"/>
      <c r="H98" s="182"/>
      <c r="I98" s="180"/>
      <c r="J98" s="180"/>
      <c r="K98" s="8"/>
      <c r="L98" s="203"/>
      <c r="M98" s="203"/>
      <c r="N98" s="203"/>
      <c r="O98" s="203"/>
      <c r="P98" s="8"/>
      <c r="Q98" s="8"/>
      <c r="R98" s="133"/>
      <c r="AB98" s="142"/>
    </row>
    <row r="99" spans="1:28" ht="38.25" customHeight="1" thickBot="1" x14ac:dyDescent="0.25">
      <c r="A99" s="143"/>
      <c r="B99" s="144"/>
      <c r="C99" s="144"/>
      <c r="D99" s="144"/>
      <c r="E99" s="144"/>
      <c r="F99" s="144"/>
      <c r="G99" s="144"/>
      <c r="H99" s="144"/>
      <c r="I99" s="198" t="s">
        <v>84</v>
      </c>
      <c r="J99" s="198"/>
      <c r="K99" s="198"/>
      <c r="L99" s="198"/>
      <c r="M99" s="198"/>
      <c r="N99" s="198"/>
      <c r="O99" s="198"/>
      <c r="P99" s="198"/>
      <c r="Q99" s="198"/>
      <c r="R99" s="199"/>
    </row>
    <row r="100" spans="1:28" ht="14.25" customHeight="1" x14ac:dyDescent="0.2">
      <c r="A100" s="107"/>
      <c r="B100" s="114"/>
      <c r="C100" s="114"/>
      <c r="D100" s="114"/>
      <c r="E100" s="114"/>
      <c r="F100" s="114"/>
      <c r="G100" s="114"/>
      <c r="H100" s="114"/>
      <c r="I100" s="114"/>
      <c r="J100" s="114"/>
      <c r="K100" s="8"/>
      <c r="L100" s="8"/>
      <c r="M100" s="8"/>
      <c r="N100" s="8"/>
      <c r="O100" s="8"/>
      <c r="P100" s="8"/>
      <c r="Q100" s="8"/>
      <c r="R100" s="8"/>
    </row>
    <row r="101" spans="1:28" ht="30" customHeight="1" x14ac:dyDescent="0.3">
      <c r="A101" s="185" t="s">
        <v>58</v>
      </c>
      <c r="B101" s="185"/>
      <c r="C101" s="185"/>
      <c r="D101" s="185"/>
      <c r="E101" s="185"/>
      <c r="F101" s="185"/>
      <c r="G101" s="185"/>
      <c r="H101" s="185"/>
      <c r="I101" s="8"/>
      <c r="J101" s="8"/>
      <c r="K101" s="8"/>
      <c r="L101" s="8"/>
      <c r="M101" s="8"/>
      <c r="N101" s="8"/>
      <c r="O101" s="8"/>
      <c r="P101" s="8"/>
      <c r="Q101" s="8"/>
      <c r="R101" s="8"/>
    </row>
    <row r="102" spans="1:28" ht="18" customHeight="1" x14ac:dyDescent="0.2">
      <c r="A102" s="145"/>
      <c r="B102" s="202" t="s">
        <v>59</v>
      </c>
      <c r="C102" s="202"/>
      <c r="D102" s="202"/>
      <c r="E102" s="201" t="s">
        <v>2</v>
      </c>
      <c r="F102" s="201"/>
      <c r="G102" s="201"/>
      <c r="H102" s="201"/>
      <c r="I102" s="201"/>
      <c r="J102" s="201"/>
      <c r="K102" s="201"/>
      <c r="L102" s="201"/>
      <c r="M102" s="201"/>
      <c r="N102" s="201"/>
      <c r="O102" s="201"/>
      <c r="P102" s="201"/>
      <c r="Q102" s="201"/>
      <c r="R102" s="201"/>
      <c r="S102" s="146" t="s">
        <v>80</v>
      </c>
      <c r="T102" s="147" t="s">
        <v>81</v>
      </c>
    </row>
    <row r="103" spans="1:28" ht="18.75" customHeight="1" x14ac:dyDescent="0.2">
      <c r="A103" s="148" t="s">
        <v>74</v>
      </c>
      <c r="B103" s="186">
        <f>SUM(R17:R24,R28:R29,R33:R39,R43,R47:R52,R56,R62:R69,R73,R77,R82)</f>
        <v>0</v>
      </c>
      <c r="C103" s="186"/>
      <c r="D103" s="186"/>
      <c r="E103" s="177"/>
      <c r="F103" s="178"/>
      <c r="G103" s="178"/>
      <c r="H103" s="178"/>
      <c r="I103" s="178"/>
      <c r="J103" s="178"/>
      <c r="K103" s="178"/>
      <c r="L103" s="178"/>
      <c r="M103" s="178"/>
      <c r="N103" s="178"/>
      <c r="O103" s="178"/>
      <c r="P103" s="178"/>
      <c r="Q103" s="178"/>
      <c r="R103" s="178"/>
      <c r="S103" s="146">
        <f>SUM(R17:R24,R28:R29,R33:R39,R43,R47:R52,R56,R62:R69,R73,R77,R82)</f>
        <v>0</v>
      </c>
      <c r="T103" s="146">
        <f>D87-S103</f>
        <v>12000</v>
      </c>
    </row>
    <row r="104" spans="1:28" ht="19.5" customHeight="1" x14ac:dyDescent="0.2">
      <c r="A104" s="149" t="s">
        <v>75</v>
      </c>
      <c r="B104" s="183">
        <f>IF(B103&gt;VALUE(0),SUM(S17:S24,S28:S29,S33:S39,S43,S47:S52,S56,S62:S69,S73,S77,S82),0)</f>
        <v>0</v>
      </c>
      <c r="C104" s="183"/>
      <c r="D104" s="183"/>
      <c r="E104" s="177"/>
      <c r="F104" s="178"/>
      <c r="G104" s="178"/>
      <c r="H104" s="178"/>
      <c r="I104" s="178"/>
      <c r="J104" s="178"/>
      <c r="K104" s="178"/>
      <c r="L104" s="178"/>
      <c r="M104" s="178"/>
      <c r="N104" s="178"/>
      <c r="O104" s="178"/>
      <c r="P104" s="178"/>
      <c r="Q104" s="178"/>
      <c r="R104" s="178"/>
      <c r="S104" s="146">
        <f>SUM(R17:R24,R28:R29,R33:R39,R43,R47:R52,R56,R62:R69,R73,R77,R82,S17:S24,S28:S29,S33:S39,S43,S47:S52,S56,S62:S69,S73,S77,S82)</f>
        <v>0</v>
      </c>
      <c r="T104" s="146">
        <f>D87-S104</f>
        <v>12000</v>
      </c>
    </row>
    <row r="105" spans="1:28" ht="19.5" customHeight="1" x14ac:dyDescent="0.2">
      <c r="A105" s="149" t="s">
        <v>76</v>
      </c>
      <c r="B105" s="183">
        <f>IF(B104&gt;VALUE(0),SUM(T17:T24,T33:T39,T43,T47:T52,T56,T62:T69,T73,T77,T82,T28:T29),0)</f>
        <v>0</v>
      </c>
      <c r="C105" s="183"/>
      <c r="D105" s="183"/>
      <c r="E105" s="177"/>
      <c r="F105" s="178"/>
      <c r="G105" s="178"/>
      <c r="H105" s="178"/>
      <c r="I105" s="178"/>
      <c r="J105" s="178"/>
      <c r="K105" s="178"/>
      <c r="L105" s="178"/>
      <c r="M105" s="178"/>
      <c r="N105" s="178"/>
      <c r="O105" s="178"/>
      <c r="P105" s="178"/>
      <c r="Q105" s="178"/>
      <c r="R105" s="178"/>
      <c r="S105" s="146">
        <f>SUM(R17:R24,R28:R29,R33:R39,R43,R47:R52,R56,R62:R69,R73,R77,R82,S17:S24,S28:S29,S33:S39,S43,S47:S52,S56,S62:S69,S73,S77,S82,T17:T24,T33:T39,T43,T47:T52,T56,T62:T69,T73,T77,T82,T28:T29)</f>
        <v>0</v>
      </c>
      <c r="T105" s="146">
        <f>D87-S105</f>
        <v>12000</v>
      </c>
    </row>
    <row r="106" spans="1:28" ht="39.75" customHeight="1" x14ac:dyDescent="0.2">
      <c r="A106" s="150" t="s">
        <v>60</v>
      </c>
      <c r="B106" s="200">
        <f>IF(T88=TRUE,R109,0)</f>
        <v>0</v>
      </c>
      <c r="C106" s="200"/>
      <c r="D106" s="200"/>
      <c r="E106" s="178"/>
      <c r="F106" s="178"/>
      <c r="G106" s="178"/>
      <c r="H106" s="178"/>
      <c r="I106" s="178"/>
      <c r="J106" s="178"/>
      <c r="K106" s="178"/>
      <c r="L106" s="178"/>
      <c r="M106" s="178"/>
      <c r="N106" s="178"/>
      <c r="O106" s="178"/>
      <c r="P106" s="178"/>
      <c r="Q106" s="178"/>
      <c r="R106" s="178"/>
      <c r="S106" s="146">
        <f>S105+R109</f>
        <v>10800</v>
      </c>
      <c r="T106" s="146">
        <f>D87-S106</f>
        <v>1200</v>
      </c>
      <c r="U106" s="3" t="b">
        <v>1</v>
      </c>
    </row>
    <row r="107" spans="1:28" ht="37.5" x14ac:dyDescent="0.2">
      <c r="A107" s="150" t="s">
        <v>61</v>
      </c>
      <c r="B107" s="197">
        <f>IF(T95=TRUE,S108,0)</f>
        <v>0</v>
      </c>
      <c r="C107" s="197"/>
      <c r="D107" s="197"/>
      <c r="E107" s="178"/>
      <c r="F107" s="178"/>
      <c r="G107" s="178"/>
      <c r="H107" s="178"/>
      <c r="I107" s="178"/>
      <c r="J107" s="178"/>
      <c r="K107" s="178"/>
      <c r="L107" s="178"/>
      <c r="M107" s="178"/>
      <c r="N107" s="178"/>
      <c r="O107" s="178"/>
      <c r="P107" s="178"/>
      <c r="Q107" s="178"/>
      <c r="R107" s="178"/>
      <c r="S107" s="147" t="s">
        <v>82</v>
      </c>
      <c r="T107" s="146">
        <f>D87*(0.1)</f>
        <v>1200</v>
      </c>
    </row>
    <row r="108" spans="1:28" ht="19.5" thickBot="1" x14ac:dyDescent="0.25">
      <c r="A108" s="114"/>
      <c r="B108" s="151"/>
      <c r="C108" s="151"/>
      <c r="D108" s="151"/>
      <c r="E108" s="114"/>
      <c r="F108" s="114"/>
      <c r="G108" s="114"/>
      <c r="H108" s="114"/>
      <c r="I108" s="114"/>
      <c r="J108" s="8"/>
      <c r="K108" s="8"/>
      <c r="L108" s="8"/>
      <c r="M108" s="8"/>
      <c r="N108" s="152"/>
      <c r="O108" s="152"/>
      <c r="P108" s="152"/>
      <c r="Q108" s="152"/>
      <c r="R108" s="152" t="s">
        <v>83</v>
      </c>
      <c r="S108" s="147">
        <f>D87*(0.1)</f>
        <v>1200</v>
      </c>
    </row>
    <row r="109" spans="1:28" ht="19.5" thickBot="1" x14ac:dyDescent="0.25">
      <c r="A109" s="164" t="s">
        <v>15</v>
      </c>
      <c r="B109" s="172"/>
      <c r="C109" s="194">
        <f>D87-SUM(B103:D107)</f>
        <v>12000</v>
      </c>
      <c r="D109" s="195"/>
      <c r="E109" s="195"/>
      <c r="F109" s="196"/>
      <c r="G109" s="8"/>
      <c r="H109" s="8"/>
      <c r="I109" s="191"/>
      <c r="J109" s="191"/>
      <c r="K109" s="8"/>
      <c r="L109" s="8"/>
      <c r="M109" s="8"/>
      <c r="N109" s="153">
        <f>D87-S108</f>
        <v>10800</v>
      </c>
      <c r="O109" s="152"/>
      <c r="P109" s="152"/>
      <c r="Q109" s="152"/>
      <c r="R109" s="153">
        <f>T105-T107</f>
        <v>10800</v>
      </c>
      <c r="S109" s="147"/>
    </row>
  </sheetData>
  <sheetProtection algorithmName="SHA-512" hashValue="YMY2NQfsQEI0G6S/6fC7pDgTRmpBTtBB2u6OqXLK9zdlY4k7LgmTGIJpcB8K+dzJdRaeG/kUHWg/2plCtoHQ9A==" saltValue="NE56ELsg/rw0E3G33JVgrQ==" spinCount="100000" sheet="1" formatCells="0" formatColumns="0" formatRows="0" insertColumns="0" insertRows="0" insertHyperlinks="0" deleteColumns="0" deleteRows="0" sort="0" autoFilter="0" pivotTables="0"/>
  <mergeCells count="74">
    <mergeCell ref="I109:J109"/>
    <mergeCell ref="C5:H5"/>
    <mergeCell ref="C6:H6"/>
    <mergeCell ref="C7:H7"/>
    <mergeCell ref="C8:H8"/>
    <mergeCell ref="C9:H9"/>
    <mergeCell ref="C109:F109"/>
    <mergeCell ref="B107:D107"/>
    <mergeCell ref="I99:R99"/>
    <mergeCell ref="B106:D106"/>
    <mergeCell ref="E102:R102"/>
    <mergeCell ref="B102:D102"/>
    <mergeCell ref="B104:D104"/>
    <mergeCell ref="H71:J71"/>
    <mergeCell ref="L98:O98"/>
    <mergeCell ref="R59:T59"/>
    <mergeCell ref="E103:R103"/>
    <mergeCell ref="S91:T94"/>
    <mergeCell ref="A101:H101"/>
    <mergeCell ref="B103:D103"/>
    <mergeCell ref="R60:T60"/>
    <mergeCell ref="A78:J78"/>
    <mergeCell ref="A80:A82"/>
    <mergeCell ref="B80:D80"/>
    <mergeCell ref="H80:J80"/>
    <mergeCell ref="A75:A77"/>
    <mergeCell ref="B75:D75"/>
    <mergeCell ref="H75:J75"/>
    <mergeCell ref="A71:A73"/>
    <mergeCell ref="B71:D71"/>
    <mergeCell ref="S85:T87"/>
    <mergeCell ref="B85:D85"/>
    <mergeCell ref="A109:B109"/>
    <mergeCell ref="A4:B4"/>
    <mergeCell ref="A5:B5"/>
    <mergeCell ref="A6:B6"/>
    <mergeCell ref="A7:B7"/>
    <mergeCell ref="A8:B8"/>
    <mergeCell ref="A9:B9"/>
    <mergeCell ref="B88:I88"/>
    <mergeCell ref="A14:L14"/>
    <mergeCell ref="E104:R104"/>
    <mergeCell ref="E105:R105"/>
    <mergeCell ref="E106:R106"/>
    <mergeCell ref="E107:R107"/>
    <mergeCell ref="I97:J98"/>
    <mergeCell ref="H97:H98"/>
    <mergeCell ref="B105:D105"/>
    <mergeCell ref="A1:W1"/>
    <mergeCell ref="A2:W2"/>
    <mergeCell ref="A11:T11"/>
    <mergeCell ref="B54:D54"/>
    <mergeCell ref="H54:J54"/>
    <mergeCell ref="B26:D26"/>
    <mergeCell ref="R14:T14"/>
    <mergeCell ref="B15:D15"/>
    <mergeCell ref="H15:J15"/>
    <mergeCell ref="R15:T15"/>
    <mergeCell ref="B31:D31"/>
    <mergeCell ref="H31:J31"/>
    <mergeCell ref="H26:J26"/>
    <mergeCell ref="B45:D45"/>
    <mergeCell ref="H45:J45"/>
    <mergeCell ref="C4:H4"/>
    <mergeCell ref="A86:J86"/>
    <mergeCell ref="D87:H87"/>
    <mergeCell ref="H85:J85"/>
    <mergeCell ref="A41:A43"/>
    <mergeCell ref="B41:D41"/>
    <mergeCell ref="H41:J41"/>
    <mergeCell ref="B60:D60"/>
    <mergeCell ref="H60:J60"/>
    <mergeCell ref="A54:A56"/>
    <mergeCell ref="A59:L59"/>
  </mergeCells>
  <pageMargins left="0.7" right="0.7" top="0.75" bottom="0.75" header="0.3" footer="0.3"/>
  <pageSetup scale="45" orientation="landscape" horizontalDpi="4294967293" verticalDpi="4294967293" r:id="rId1"/>
  <rowBreaks count="2" manualBreakCount="2">
    <brk id="57" max="20" man="1"/>
    <brk id="110" max="20" man="1"/>
  </rowBreaks>
  <colBreaks count="1" manualBreakCount="1">
    <brk id="23"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17</xdr:col>
                    <xdr:colOff>685800</xdr:colOff>
                    <xdr:row>84</xdr:row>
                    <xdr:rowOff>180975</xdr:rowOff>
                  </from>
                  <to>
                    <xdr:col>17</xdr:col>
                    <xdr:colOff>962025</xdr:colOff>
                    <xdr:row>86</xdr:row>
                    <xdr:rowOff>47625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17</xdr:col>
                    <xdr:colOff>676275</xdr:colOff>
                    <xdr:row>90</xdr:row>
                    <xdr:rowOff>38100</xdr:rowOff>
                  </from>
                  <to>
                    <xdr:col>17</xdr:col>
                    <xdr:colOff>933450</xdr:colOff>
                    <xdr:row>90</xdr:row>
                    <xdr:rowOff>257175</xdr:rowOff>
                  </to>
                </anchor>
              </controlPr>
            </control>
          </mc:Choice>
        </mc:AlternateContent>
        <mc:AlternateContent xmlns:mc="http://schemas.openxmlformats.org/markup-compatibility/2006">
          <mc:Choice Requires="x14">
            <control shapeId="1032" r:id="rId6" name="Drop Down 8">
              <controlPr locked="0" defaultSize="0" autoLine="0" autoPict="0">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033" r:id="rId7" name="Drop Down 9">
              <controlPr locked="0" defaultSize="0" autoLine="0" autoPict="0">
                <anchor moveWithCells="1">
                  <from>
                    <xdr:col>2</xdr:col>
                    <xdr:colOff>0</xdr:colOff>
                    <xdr:row>8</xdr:row>
                    <xdr:rowOff>0</xdr:rowOff>
                  </from>
                  <to>
                    <xdr:col>8</xdr:col>
                    <xdr:colOff>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JMY</dc:creator>
  <cp:lastModifiedBy>croadman</cp:lastModifiedBy>
  <cp:lastPrinted>2018-07-13T19:11:56Z</cp:lastPrinted>
  <dcterms:created xsi:type="dcterms:W3CDTF">2018-02-04T16:58:54Z</dcterms:created>
  <dcterms:modified xsi:type="dcterms:W3CDTF">2018-07-24T16:57:05Z</dcterms:modified>
</cp:coreProperties>
</file>